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Desktop\"/>
    </mc:Choice>
  </mc:AlternateContent>
  <bookViews>
    <workbookView xWindow="-120" yWindow="-120" windowWidth="19440" windowHeight="15000" activeTab="1"/>
  </bookViews>
  <sheets>
    <sheet name="رواتب ديسمبر 2023" sheetId="3" r:id="rId1"/>
    <sheet name="محمد علي" sheetId="6" r:id="rId2"/>
    <sheet name="Sheet2" sheetId="5" r:id="rId3"/>
  </sheets>
  <definedNames>
    <definedName name="_xlnm._FilterDatabase" localSheetId="0" hidden="1">'رواتب ديسمبر 2023'!$A$1:$R$52</definedName>
  </definedNames>
  <calcPr calcId="162913"/>
</workbook>
</file>

<file path=xl/calcChain.xml><?xml version="1.0" encoding="utf-8"?>
<calcChain xmlns="http://schemas.openxmlformats.org/spreadsheetml/2006/main"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253" i="6"/>
  <c r="I254" i="6"/>
  <c r="I255" i="6"/>
  <c r="I256" i="6"/>
  <c r="I257" i="6"/>
  <c r="I258" i="6"/>
  <c r="I259" i="6"/>
  <c r="I260" i="6"/>
  <c r="I261" i="6"/>
  <c r="I262" i="6"/>
  <c r="I263" i="6"/>
  <c r="I264" i="6"/>
  <c r="I265" i="6"/>
  <c r="I266" i="6"/>
  <c r="I267" i="6"/>
  <c r="I268" i="6"/>
  <c r="I269" i="6"/>
  <c r="I270" i="6"/>
  <c r="I271" i="6"/>
  <c r="I272" i="6"/>
  <c r="I273" i="6"/>
  <c r="I274" i="6"/>
  <c r="I275" i="6"/>
  <c r="I276" i="6"/>
  <c r="I277" i="6"/>
  <c r="I278" i="6"/>
  <c r="I279" i="6"/>
  <c r="I280" i="6"/>
  <c r="I281" i="6"/>
  <c r="I282" i="6"/>
  <c r="I283" i="6"/>
  <c r="I284" i="6"/>
  <c r="I285" i="6"/>
  <c r="I286" i="6"/>
  <c r="I287" i="6"/>
  <c r="I288" i="6"/>
  <c r="I289" i="6"/>
  <c r="I290" i="6"/>
  <c r="I291" i="6"/>
  <c r="I292" i="6"/>
  <c r="I293" i="6"/>
  <c r="I5" i="6"/>
  <c r="O2" i="3" l="1"/>
  <c r="E2" i="3"/>
  <c r="H2" i="3" s="1"/>
  <c r="P2" i="3" s="1"/>
  <c r="R2" i="3" s="1"/>
  <c r="A2" i="3"/>
  <c r="O47" i="3"/>
  <c r="R3" i="3"/>
  <c r="R4" i="3"/>
  <c r="R5" i="3"/>
  <c r="R6" i="3"/>
  <c r="R8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8" i="3"/>
  <c r="R49" i="3"/>
  <c r="R50" i="3"/>
  <c r="R51" i="3"/>
  <c r="P47" i="3"/>
  <c r="R47" i="3" s="1"/>
  <c r="A13" i="3"/>
  <c r="H47" i="3"/>
  <c r="K47" i="3"/>
  <c r="E47" i="3"/>
  <c r="A47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8" i="3"/>
  <c r="O49" i="3"/>
  <c r="O50" i="3"/>
  <c r="O51" i="3"/>
  <c r="O3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D52" i="3"/>
  <c r="A10" i="3"/>
  <c r="E10" i="3"/>
  <c r="H10" i="3" s="1"/>
  <c r="K10" i="3" s="1"/>
  <c r="P10" i="3" s="1"/>
  <c r="R10" i="3" s="1"/>
  <c r="A3" i="3"/>
  <c r="A4" i="3"/>
  <c r="A5" i="3"/>
  <c r="A6" i="3"/>
  <c r="A7" i="3"/>
  <c r="A8" i="3"/>
  <c r="A9" i="3"/>
  <c r="A11" i="3"/>
  <c r="A12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8" i="3"/>
  <c r="A49" i="3"/>
  <c r="A50" i="3"/>
  <c r="A51" i="3"/>
  <c r="E37" i="3"/>
  <c r="H37" i="3" s="1"/>
  <c r="K37" i="3" s="1"/>
  <c r="P37" i="3" s="1"/>
  <c r="E40" i="3"/>
  <c r="H40" i="3" s="1"/>
  <c r="K40" i="3" s="1"/>
  <c r="P40" i="3" s="1"/>
  <c r="E11" i="3"/>
  <c r="H11" i="3" s="1"/>
  <c r="K11" i="3" s="1"/>
  <c r="P11" i="3" s="1"/>
  <c r="E44" i="3"/>
  <c r="H44" i="3" s="1"/>
  <c r="K44" i="3" s="1"/>
  <c r="P44" i="3" s="1"/>
  <c r="E45" i="3"/>
  <c r="H45" i="3" s="1"/>
  <c r="K45" i="3" s="1"/>
  <c r="P45" i="3" s="1"/>
  <c r="E38" i="3"/>
  <c r="H38" i="3" s="1"/>
  <c r="K38" i="3" s="1"/>
  <c r="P38" i="3" s="1"/>
  <c r="E39" i="3"/>
  <c r="H39" i="3" s="1"/>
  <c r="K39" i="3" s="1"/>
  <c r="P39" i="3" s="1"/>
  <c r="E34" i="3"/>
  <c r="H34" i="3" s="1"/>
  <c r="K34" i="3" s="1"/>
  <c r="P34" i="3" s="1"/>
  <c r="E29" i="3"/>
  <c r="H29" i="3" s="1"/>
  <c r="K29" i="3" s="1"/>
  <c r="P29" i="3" s="1"/>
  <c r="E30" i="3"/>
  <c r="H30" i="3" s="1"/>
  <c r="K30" i="3" s="1"/>
  <c r="P30" i="3" s="1"/>
  <c r="E31" i="3"/>
  <c r="H31" i="3" s="1"/>
  <c r="K31" i="3" s="1"/>
  <c r="P31" i="3" s="1"/>
  <c r="E26" i="3"/>
  <c r="H26" i="3" s="1"/>
  <c r="K26" i="3" s="1"/>
  <c r="P26" i="3" s="1"/>
  <c r="F52" i="3" l="1"/>
  <c r="Q52" i="3"/>
  <c r="N52" i="3"/>
  <c r="M52" i="3"/>
  <c r="L52" i="3"/>
  <c r="J52" i="3"/>
  <c r="I52" i="3"/>
  <c r="E51" i="3"/>
  <c r="H51" i="3" s="1"/>
  <c r="K51" i="3" s="1"/>
  <c r="P51" i="3" s="1"/>
  <c r="E50" i="3"/>
  <c r="H50" i="3" s="1"/>
  <c r="K50" i="3" s="1"/>
  <c r="P50" i="3" s="1"/>
  <c r="E49" i="3"/>
  <c r="H49" i="3" s="1"/>
  <c r="K49" i="3" s="1"/>
  <c r="P49" i="3" s="1"/>
  <c r="E48" i="3"/>
  <c r="H48" i="3" s="1"/>
  <c r="K48" i="3" s="1"/>
  <c r="P48" i="3" s="1"/>
  <c r="E46" i="3"/>
  <c r="H46" i="3" s="1"/>
  <c r="K46" i="3" s="1"/>
  <c r="P46" i="3" s="1"/>
  <c r="E43" i="3"/>
  <c r="H43" i="3" s="1"/>
  <c r="K43" i="3" s="1"/>
  <c r="P43" i="3" s="1"/>
  <c r="E42" i="3"/>
  <c r="H42" i="3" s="1"/>
  <c r="K42" i="3" s="1"/>
  <c r="P42" i="3" s="1"/>
  <c r="E41" i="3"/>
  <c r="H41" i="3" s="1"/>
  <c r="K41" i="3" s="1"/>
  <c r="P41" i="3" s="1"/>
  <c r="E36" i="3"/>
  <c r="H36" i="3" s="1"/>
  <c r="K36" i="3" s="1"/>
  <c r="P36" i="3" s="1"/>
  <c r="E35" i="3"/>
  <c r="H35" i="3" s="1"/>
  <c r="K35" i="3" s="1"/>
  <c r="P35" i="3" s="1"/>
  <c r="E33" i="3"/>
  <c r="H33" i="3" s="1"/>
  <c r="K33" i="3" s="1"/>
  <c r="P33" i="3" s="1"/>
  <c r="E32" i="3"/>
  <c r="H32" i="3" s="1"/>
  <c r="K32" i="3" s="1"/>
  <c r="P32" i="3" s="1"/>
  <c r="E28" i="3"/>
  <c r="H28" i="3" s="1"/>
  <c r="K28" i="3" s="1"/>
  <c r="P28" i="3" s="1"/>
  <c r="E27" i="3"/>
  <c r="H27" i="3" s="1"/>
  <c r="K27" i="3" s="1"/>
  <c r="P27" i="3" s="1"/>
  <c r="E25" i="3"/>
  <c r="H25" i="3" s="1"/>
  <c r="K25" i="3" s="1"/>
  <c r="P25" i="3" s="1"/>
  <c r="E24" i="3"/>
  <c r="H24" i="3" s="1"/>
  <c r="K24" i="3" s="1"/>
  <c r="P24" i="3" s="1"/>
  <c r="E23" i="3"/>
  <c r="H23" i="3" s="1"/>
  <c r="K23" i="3" s="1"/>
  <c r="P23" i="3" s="1"/>
  <c r="E22" i="3"/>
  <c r="H22" i="3" s="1"/>
  <c r="K22" i="3" s="1"/>
  <c r="P22" i="3" s="1"/>
  <c r="E21" i="3"/>
  <c r="H21" i="3" s="1"/>
  <c r="K21" i="3" s="1"/>
  <c r="P21" i="3" s="1"/>
  <c r="E20" i="3"/>
  <c r="H20" i="3" s="1"/>
  <c r="K20" i="3" s="1"/>
  <c r="P20" i="3" s="1"/>
  <c r="E19" i="3"/>
  <c r="H19" i="3" s="1"/>
  <c r="K19" i="3" s="1"/>
  <c r="P19" i="3" s="1"/>
  <c r="E18" i="3"/>
  <c r="H18" i="3" s="1"/>
  <c r="K18" i="3" s="1"/>
  <c r="P18" i="3" s="1"/>
  <c r="E17" i="3"/>
  <c r="H17" i="3" s="1"/>
  <c r="K17" i="3" s="1"/>
  <c r="P17" i="3" s="1"/>
  <c r="E16" i="3"/>
  <c r="H16" i="3" s="1"/>
  <c r="K16" i="3" s="1"/>
  <c r="P16" i="3" s="1"/>
  <c r="E15" i="3"/>
  <c r="H15" i="3" s="1"/>
  <c r="K15" i="3" s="1"/>
  <c r="P15" i="3" s="1"/>
  <c r="E14" i="3"/>
  <c r="H14" i="3" s="1"/>
  <c r="K14" i="3" s="1"/>
  <c r="P14" i="3" s="1"/>
  <c r="E13" i="3"/>
  <c r="H13" i="3" s="1"/>
  <c r="K13" i="3" s="1"/>
  <c r="P13" i="3" s="1"/>
  <c r="E12" i="3"/>
  <c r="H12" i="3" s="1"/>
  <c r="K12" i="3" s="1"/>
  <c r="P12" i="3" s="1"/>
  <c r="E9" i="3"/>
  <c r="H9" i="3" s="1"/>
  <c r="K9" i="3" s="1"/>
  <c r="P9" i="3" s="1"/>
  <c r="R9" i="3" s="1"/>
  <c r="E8" i="3"/>
  <c r="H8" i="3" s="1"/>
  <c r="K8" i="3" s="1"/>
  <c r="P8" i="3" s="1"/>
  <c r="E7" i="3"/>
  <c r="H7" i="3" s="1"/>
  <c r="K7" i="3" s="1"/>
  <c r="P7" i="3" s="1"/>
  <c r="R7" i="3" s="1"/>
  <c r="E6" i="3"/>
  <c r="H6" i="3" s="1"/>
  <c r="K6" i="3" s="1"/>
  <c r="P6" i="3" s="1"/>
  <c r="E5" i="3"/>
  <c r="H5" i="3" s="1"/>
  <c r="K5" i="3" s="1"/>
  <c r="P5" i="3" s="1"/>
  <c r="E4" i="3"/>
  <c r="H4" i="3" s="1"/>
  <c r="K4" i="3" s="1"/>
  <c r="P4" i="3" s="1"/>
  <c r="E3" i="3"/>
  <c r="O52" i="3"/>
  <c r="H3" i="3" l="1"/>
  <c r="K3" i="3" s="1"/>
  <c r="P3" i="3" s="1"/>
  <c r="E52" i="3"/>
  <c r="H52" i="3"/>
  <c r="K52" i="3"/>
  <c r="P52" i="3" l="1"/>
  <c r="R52" i="3"/>
  <c r="B53" i="5"/>
</calcChain>
</file>

<file path=xl/comments1.xml><?xml version="1.0" encoding="utf-8"?>
<comments xmlns="http://schemas.openxmlformats.org/spreadsheetml/2006/main">
  <authors>
    <author>pc4</author>
  </authors>
  <commentList>
    <comment ref="I7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 </t>
        </r>
      </text>
    </comment>
    <comment ref="L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جزاء 1 يوم من التشغيل</t>
        </r>
      </text>
    </comment>
    <comment ref="N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تحميل عدد 1/3 ك كباب من الحسابات</t>
        </r>
      </text>
    </comment>
    <comment ref="I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</t>
        </r>
      </text>
    </comment>
    <comment ref="N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225 حساب 3 وجبة بروست
</t>
        </r>
      </text>
    </comment>
    <comment ref="N1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فطيرة </t>
        </r>
      </text>
    </comment>
    <comment ref="N12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وجبة بروست 2 ق
</t>
        </r>
      </text>
    </comment>
    <comment ref="N3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
</t>
        </r>
      </text>
    </comment>
    <comment ref="N3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عدد4 فطيرة </t>
        </r>
      </text>
    </comment>
    <comment ref="N42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</t>
        </r>
      </text>
    </comment>
    <comment ref="N48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3كريب</t>
        </r>
      </text>
    </comment>
  </commentList>
</comments>
</file>

<file path=xl/sharedStrings.xml><?xml version="1.0" encoding="utf-8"?>
<sst xmlns="http://schemas.openxmlformats.org/spreadsheetml/2006/main" count="463" uniqueCount="173">
  <si>
    <t>م</t>
  </si>
  <si>
    <t xml:space="preserve">الاسم  </t>
  </si>
  <si>
    <t>القسم</t>
  </si>
  <si>
    <t xml:space="preserve">الراتب
 الاساسى </t>
  </si>
  <si>
    <t xml:space="preserve">ايهاب سيد الرفاعى </t>
  </si>
  <si>
    <t>سامح فتحى عبد المولى</t>
  </si>
  <si>
    <t>شيف عمومى</t>
  </si>
  <si>
    <t>ايمن مفرح عبدالله</t>
  </si>
  <si>
    <t>شيف جزار</t>
  </si>
  <si>
    <t xml:space="preserve">محمد احمد قطب </t>
  </si>
  <si>
    <t xml:space="preserve">شيف مندى </t>
  </si>
  <si>
    <t>محمد حسين عمار</t>
  </si>
  <si>
    <t xml:space="preserve">فطاطرى </t>
  </si>
  <si>
    <t xml:space="preserve">محمد احمد عبد الصادق </t>
  </si>
  <si>
    <t>مدير اغذية</t>
  </si>
  <si>
    <t>مصطفى موسى</t>
  </si>
  <si>
    <t>اغذية ومشروبات</t>
  </si>
  <si>
    <t>محمد حرب عبد الحافظ</t>
  </si>
  <si>
    <t>شيف جريل</t>
  </si>
  <si>
    <t>احمد سليمان</t>
  </si>
  <si>
    <t>حسابات</t>
  </si>
  <si>
    <t xml:space="preserve">ايهاب احمد عبد الحميد </t>
  </si>
  <si>
    <t>سائق</t>
  </si>
  <si>
    <t>عمر فرزى عبدالله</t>
  </si>
  <si>
    <t>هانى حسين امين</t>
  </si>
  <si>
    <t>مساعد شيف</t>
  </si>
  <si>
    <t xml:space="preserve">عبد الرحمن سمير </t>
  </si>
  <si>
    <t>استقبال</t>
  </si>
  <si>
    <t>مارينا منير ميلاد</t>
  </si>
  <si>
    <t>عبد الرحمن هاشم على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</si>
  <si>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</si>
  <si>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</si>
  <si>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</si>
  <si>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</si>
  <si>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</si>
  <si>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>ياسر عوض</t>
  </si>
  <si>
    <t>هيد كاشير</t>
  </si>
  <si>
    <t xml:space="preserve">محمود سمير جمعة </t>
  </si>
  <si>
    <t xml:space="preserve">شيماء احمد عمر </t>
  </si>
  <si>
    <t>فارس محمد احمد</t>
  </si>
  <si>
    <t>علاء حمدى عوض</t>
  </si>
  <si>
    <t xml:space="preserve">سيد عبد القادر على </t>
  </si>
  <si>
    <t>مشرف امن</t>
  </si>
  <si>
    <t xml:space="preserve">هناء عبد الناصر </t>
  </si>
  <si>
    <t>هاوس</t>
  </si>
  <si>
    <t>صايم عيد محمد سلامه</t>
  </si>
  <si>
    <t>امن</t>
  </si>
  <si>
    <t>اسماعيل ابراهيم سعد</t>
  </si>
  <si>
    <t>محمد ميزار على السعدى</t>
  </si>
  <si>
    <t>سرفيس</t>
  </si>
  <si>
    <t>بسام ابراهيم معوض</t>
  </si>
  <si>
    <t>ابراهيم خالد سيد جمعة</t>
  </si>
  <si>
    <t>محمد مفتاح</t>
  </si>
  <si>
    <t>استيوارد</t>
  </si>
  <si>
    <t>هشام عيد شوبك</t>
  </si>
  <si>
    <t>خالد عبد العزيزمفتاح</t>
  </si>
  <si>
    <t>ضياء مسعود</t>
  </si>
  <si>
    <t>حازم ابراهيم عبد العال</t>
  </si>
  <si>
    <t>حراسة - مقطوع</t>
  </si>
  <si>
    <t>عبد الكريم عبد العليم</t>
  </si>
  <si>
    <t>سيد عبد العليم يوسف</t>
  </si>
  <si>
    <t xml:space="preserve">محمد حسين محمد </t>
  </si>
  <si>
    <t>جناينى - مقطوع</t>
  </si>
  <si>
    <t>الاجر اليومي /30</t>
  </si>
  <si>
    <t>الراتب الشامل</t>
  </si>
  <si>
    <t>الاضافى</t>
  </si>
  <si>
    <t>حوافز ومكافأت</t>
  </si>
  <si>
    <t>اجمالى المستحقات</t>
  </si>
  <si>
    <t>جزاءات ادارية</t>
  </si>
  <si>
    <t>تأمينات</t>
  </si>
  <si>
    <t>خصومات اخري</t>
  </si>
  <si>
    <t>اجمالى الخصومات</t>
  </si>
  <si>
    <t>صافى الراتب قبل خصم السلف</t>
  </si>
  <si>
    <t>خصم السلف</t>
  </si>
  <si>
    <t>الراتب الصافى المستحق</t>
  </si>
  <si>
    <t>الاجمــــــــــــــــــالى</t>
  </si>
  <si>
    <t>الراتب الاساسى</t>
  </si>
  <si>
    <t>محمد عبد الكريم</t>
  </si>
  <si>
    <t>شوقى غريب حسين</t>
  </si>
  <si>
    <t>عبالله محمود رجب</t>
  </si>
  <si>
    <t xml:space="preserve">صبرى على السعدى </t>
  </si>
  <si>
    <t>محمد شرف صالح</t>
  </si>
  <si>
    <t xml:space="preserve">احمد عبد الكريم </t>
  </si>
  <si>
    <t>امين مخزن</t>
  </si>
  <si>
    <t>محمد احمد عبدون</t>
  </si>
  <si>
    <t>عيد فرحات سيد</t>
  </si>
  <si>
    <t xml:space="preserve">محمد على فتحى </t>
  </si>
  <si>
    <t>شيف كريب</t>
  </si>
  <si>
    <t>طارق عبد الغفار محمد</t>
  </si>
  <si>
    <t xml:space="preserve">فنى حمام السباحة </t>
  </si>
  <si>
    <t xml:space="preserve">محمود رجب </t>
  </si>
  <si>
    <t>كاشير</t>
  </si>
  <si>
    <t>ايام 
الحضور  بعد خصم الغياب</t>
  </si>
  <si>
    <t>محمد صايم عيد</t>
  </si>
  <si>
    <t>رواتب ديسمبر 2023</t>
  </si>
  <si>
    <t xml:space="preserve">اجمالى </t>
  </si>
  <si>
    <t>تاريخ</t>
  </si>
  <si>
    <t>موقع</t>
  </si>
  <si>
    <t>كمية</t>
  </si>
  <si>
    <t>سعر</t>
  </si>
  <si>
    <t>إجمالي</t>
  </si>
  <si>
    <t>قارون</t>
  </si>
  <si>
    <t>البرج</t>
  </si>
  <si>
    <t>b5</t>
  </si>
  <si>
    <t>b7</t>
  </si>
  <si>
    <t>14/1/2023</t>
  </si>
  <si>
    <t>باغوص</t>
  </si>
  <si>
    <t>18/1/2024</t>
  </si>
  <si>
    <t>13/2/2023</t>
  </si>
  <si>
    <t>15/2/2023</t>
  </si>
  <si>
    <t>نادي المحافظه</t>
  </si>
  <si>
    <t>18/2/2023</t>
  </si>
  <si>
    <t>19/2/2023</t>
  </si>
  <si>
    <t>اللؤلؤة</t>
  </si>
  <si>
    <t>16/3/2023</t>
  </si>
  <si>
    <t>18/3/2023</t>
  </si>
  <si>
    <t>A6</t>
  </si>
  <si>
    <t>23/3/2023</t>
  </si>
  <si>
    <t>26/3/2023</t>
  </si>
  <si>
    <t>13/4/2023</t>
  </si>
  <si>
    <t>15/4/2023</t>
  </si>
  <si>
    <t>16/4/2023</t>
  </si>
  <si>
    <t>18/4/2023</t>
  </si>
  <si>
    <t>19/4/2023</t>
  </si>
  <si>
    <t>25/4/2023</t>
  </si>
  <si>
    <t>30/4/2023</t>
  </si>
  <si>
    <t>13/5/2023</t>
  </si>
  <si>
    <t>15/5/2023</t>
  </si>
  <si>
    <t>أبراج المستقبل</t>
  </si>
  <si>
    <t>17/5/2023</t>
  </si>
  <si>
    <t>18/5/2023</t>
  </si>
  <si>
    <t>21/5/2023</t>
  </si>
  <si>
    <t>24/5/2023</t>
  </si>
  <si>
    <t>25/5/2023</t>
  </si>
  <si>
    <t>b9</t>
  </si>
  <si>
    <t>30/5/2023</t>
  </si>
  <si>
    <t>31/5/2023</t>
  </si>
  <si>
    <t>سلامه</t>
  </si>
  <si>
    <t>18/6/2023</t>
  </si>
  <si>
    <t>19/6/2023</t>
  </si>
  <si>
    <t>25/6/2023</t>
  </si>
  <si>
    <t>20/7/2023</t>
  </si>
  <si>
    <t>17/8/2023</t>
  </si>
  <si>
    <t>22/8/2023</t>
  </si>
  <si>
    <t>29/8/2023</t>
  </si>
  <si>
    <t>29/8/203</t>
  </si>
  <si>
    <t>مول الصحراوي</t>
  </si>
  <si>
    <t>17/9/2023</t>
  </si>
  <si>
    <t>23/9/2023</t>
  </si>
  <si>
    <t>الشيخ حسن</t>
  </si>
  <si>
    <t>24/9/2023</t>
  </si>
  <si>
    <t>26/9/2023</t>
  </si>
  <si>
    <t>27/9/2023</t>
  </si>
  <si>
    <t>الحياه 2</t>
  </si>
  <si>
    <t>رجب عطا</t>
  </si>
  <si>
    <t>14/10/2023</t>
  </si>
  <si>
    <t>21/10/2023</t>
  </si>
  <si>
    <t>26/10/2023</t>
  </si>
  <si>
    <t>27/10/2023</t>
  </si>
  <si>
    <t>باغوص 2</t>
  </si>
  <si>
    <t>29/10/2023</t>
  </si>
  <si>
    <t>30/10/2023</t>
  </si>
  <si>
    <t>31/10/2023</t>
  </si>
  <si>
    <t>قحافة</t>
  </si>
  <si>
    <t>برج المنيرة</t>
  </si>
  <si>
    <t>14/11/2023</t>
  </si>
  <si>
    <t>A10</t>
  </si>
  <si>
    <t>15/11/2023</t>
  </si>
  <si>
    <t>18/11/2023</t>
  </si>
  <si>
    <t>21/11/2023</t>
  </si>
  <si>
    <t>22/11/2023</t>
  </si>
  <si>
    <t>23/11/2023</t>
  </si>
  <si>
    <t>29/11/2023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</si>
</sst>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4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78"/>
    </font>
    <font>
      <b/>
      <sz val="9"/>
      <color indexed="81"/>
      <name val="Tahoma"/>
      <charset val="178"/>
    </font>
    <font>
      <b/>
      <i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0" fillId="0" borderId="1" xfId="0" applyBorder="1"/>
    <xf numFmtId="0" fontId="9" fillId="0" borderId="2" xfId="0" applyFont="1" applyBorder="1" applyAlignment="1">
      <alignment vertical="center"/>
    </xf>
    <xf numFmtId="0" fontId="0" fillId="0" borderId="2" xfId="0" applyBorder="1"/>
    <xf numFmtId="0" fontId="0" fillId="0" borderId="7" xfId="0" applyBorder="1"/>
    <xf numFmtId="0" fontId="0" fillId="0" borderId="10" xfId="0" applyBorder="1"/>
    <xf numFmtId="0" fontId="10" fillId="0" borderId="6" xfId="0" applyFont="1" applyBorder="1" applyAlignment="1">
      <alignment horizontal="right" vertical="center"/>
    </xf>
    <xf numFmtId="0" fontId="11" fillId="0" borderId="6" xfId="0" applyFont="1" applyBorder="1"/>
    <xf numFmtId="0" fontId="11" fillId="0" borderId="8" xfId="0" applyFont="1" applyBorder="1"/>
    <xf numFmtId="0" fontId="11" fillId="0" borderId="1" xfId="0" applyFont="1" applyBorder="1"/>
    <xf numFmtId="1" fontId="12" fillId="0" borderId="1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0" fontId="13" fillId="0" borderId="6" xfId="0" applyFont="1" applyBorder="1" applyAlignment="1">
      <alignment horizontal="right" vertical="center"/>
    </xf>
    <xf numFmtId="1" fontId="13" fillId="0" borderId="1" xfId="0" applyNumberFormat="1" applyFont="1" applyBorder="1" applyAlignment="1">
      <alignment horizontal="center"/>
    </xf>
    <xf numFmtId="0" fontId="11" fillId="0" borderId="11" xfId="0" applyFont="1" applyBorder="1"/>
    <xf numFmtId="1" fontId="12" fillId="0" borderId="11" xfId="0" applyNumberFormat="1" applyFont="1" applyBorder="1" applyAlignment="1">
      <alignment horizontal="center"/>
    </xf>
    <xf numFmtId="0" fontId="0" fillId="0" borderId="12" xfId="0" applyBorder="1"/>
    <xf numFmtId="0" fontId="10" fillId="2" borderId="6" xfId="0" applyFont="1" applyFill="1" applyBorder="1" applyAlignment="1">
      <alignment horizontal="right" vertical="center"/>
    </xf>
    <xf numFmtId="1" fontId="12" fillId="2" borderId="1" xfId="0" applyNumberFormat="1" applyFont="1" applyFill="1" applyBorder="1" applyAlignment="1">
      <alignment horizontal="center"/>
    </xf>
    <xf numFmtId="0" fontId="0" fillId="2" borderId="7" xfId="0" applyFill="1" applyBorder="1"/>
    <xf numFmtId="0" fontId="1" fillId="5" borderId="1" xfId="0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vertical="center"/>
    </xf>
    <xf numFmtId="14" fontId="0" fillId="0" borderId="0" xfId="0" applyNumberFormat="1"/>
    <xf numFmtId="0" fontId="0" fillId="5" borderId="0" xfId="0" applyFill="1"/>
    <xf numFmtId="1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R52"/>
  <sheetViews>
    <sheetView showGridLines="0" rightToLeft="1" zoomScale="80" zoomScaleNormal="80" workbookViewId="0">
      <pane xSplit="5" ySplit="1" topLeftCell="M2" activePane="bottomRight" state="frozen"/>
      <selection pane="topRight"/>
      <selection pane="bottomLeft"/>
      <selection pane="bottomRight" activeCell="S10" sqref="S10"/>
    </sheetView>
  </sheetViews>
  <sheetFormatPr defaultColWidth="9" defaultRowHeight="18.75"/>
  <cols>
    <col min="1" max="1" width="4.42578125" style="10" customWidth="1"/>
    <col min="2" max="2" width="31.7109375" style="10" customWidth="1"/>
    <col min="3" max="3" width="17.42578125" style="10" customWidth="1"/>
    <col min="4" max="4" width="14.5703125" style="10" customWidth="1"/>
    <col min="5" max="5" width="14.140625" style="10" customWidth="1"/>
    <col min="6" max="6" width="10.140625" style="10" customWidth="1"/>
    <col min="7" max="7" width="15.42578125" style="10" customWidth="1"/>
    <col min="8" max="8" width="14.85546875" style="10" customWidth="1"/>
    <col min="9" max="9" width="9.42578125" style="10" customWidth="1"/>
    <col min="10" max="10" width="9.42578125" style="10" bestFit="1" customWidth="1"/>
    <col min="11" max="11" width="14" style="10" customWidth="1"/>
    <col min="12" max="12" width="10" style="10" customWidth="1"/>
    <col min="13" max="13" width="9.85546875" style="10" customWidth="1"/>
    <col min="14" max="14" width="14" style="10" bestFit="1" customWidth="1"/>
    <col min="15" max="15" width="14.5703125" style="10" bestFit="1" customWidth="1"/>
    <col min="16" max="16" width="14.85546875" style="10" customWidth="1"/>
    <col min="17" max="17" width="16.140625" style="10" customWidth="1"/>
    <col min="18" max="18" width="17.42578125" style="11" customWidth="1"/>
    <col min="19" max="19" width="16" style="10" customWidth="1"/>
    <col min="20" max="16384" width="9" style="10"/>
  </cols>
  <sheetData>
    <row r="1" spans="1:18" s="15" customFormat="1" ht="76.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63</v>
      </c>
      <c r="F1" s="14" t="s">
        <v>76</v>
      </c>
      <c r="G1" s="14" t="s">
        <v>92</v>
      </c>
      <c r="H1" s="14" t="s">
        <v>64</v>
      </c>
      <c r="I1" s="14" t="s">
        <v>65</v>
      </c>
      <c r="J1" s="14" t="s">
        <v>66</v>
      </c>
      <c r="K1" s="14" t="s">
        <v>67</v>
      </c>
      <c r="L1" s="14" t="s">
        <v>68</v>
      </c>
      <c r="M1" s="14" t="s">
        <v>69</v>
      </c>
      <c r="N1" s="14" t="s">
        <v>70</v>
      </c>
      <c r="O1" s="14" t="s">
        <v>71</v>
      </c>
      <c r="P1" s="14" t="s">
        <v>72</v>
      </c>
      <c r="Q1" s="14" t="s">
        <v>73</v>
      </c>
      <c r="R1" s="14" t="s">
        <v>74</v>
      </c>
    </row>
    <row r="2" spans="1:18" s="3" customFormat="1" ht="27.75" customHeight="1">
      <c r="A2" s="13">
        <f t="shared" ref="A2:A51" si="0">ROW()-1</f>
        <v>1</v>
      </c>
      <c r="B2" s="12" t="s">
        <v>4</v>
      </c>
      <c r="C2" s="1" t="s">
        <v>6</v>
      </c>
      <c r="D2" s="2">
        <v>14000</v>
      </c>
      <c r="E2" s="6">
        <f>+D2/30</f>
        <v>466.66666666666669</v>
      </c>
      <c r="F2" s="6">
        <v>10000</v>
      </c>
      <c r="G2" s="1">
        <v>30</v>
      </c>
      <c r="H2" s="2">
        <f t="shared" ref="H2" si="1">+G2*E2</f>
        <v>14000</v>
      </c>
      <c r="I2" s="2"/>
      <c r="J2" s="2"/>
      <c r="K2" s="2">
        <v>14000</v>
      </c>
      <c r="L2" s="2"/>
      <c r="M2" s="2"/>
      <c r="O2" s="4">
        <f t="shared" ref="O2" si="2">+L2+M2+N2</f>
        <v>0</v>
      </c>
      <c r="P2" s="4">
        <f t="shared" ref="P2" si="3">+K2-O2</f>
        <v>14000</v>
      </c>
      <c r="Q2" s="2">
        <v>4000</v>
      </c>
      <c r="R2" s="5">
        <f t="shared" ref="R2" si="4">+P2-Q2</f>
        <v>10000</v>
      </c>
    </row>
    <row r="3" spans="1:18" s="3" customFormat="1" ht="27.75" customHeight="1">
      <c r="A3" s="13">
        <f t="shared" si="0"/>
        <v>2</v>
      </c>
      <c r="B3" s="12" t="s">
        <v>5</v>
      </c>
      <c r="C3" s="1" t="s">
        <v>6</v>
      </c>
      <c r="D3" s="2">
        <v>10000</v>
      </c>
      <c r="E3" s="6">
        <f>+D3/30</f>
        <v>333.33333333333331</v>
      </c>
      <c r="F3" s="6">
        <v>10000</v>
      </c>
      <c r="G3" s="1">
        <v>30</v>
      </c>
      <c r="H3" s="2">
        <f t="shared" ref="H3:H51" si="5">+G3*E3</f>
        <v>10000</v>
      </c>
      <c r="I3" s="2"/>
      <c r="J3" s="2"/>
      <c r="K3" s="2">
        <f t="shared" ref="K3:K51" si="6">+I3+H3+J3</f>
        <v>10000</v>
      </c>
      <c r="L3" s="2"/>
      <c r="M3" s="2"/>
      <c r="O3" s="4">
        <f t="shared" ref="O3:O31" si="7">+L3+M3+N3</f>
        <v>0</v>
      </c>
      <c r="P3" s="4">
        <f t="shared" ref="P3:P51" si="8">+K3-O3</f>
        <v>10000</v>
      </c>
      <c r="Q3" s="2">
        <v>4000</v>
      </c>
      <c r="R3" s="5">
        <f t="shared" ref="R3:R51" si="9">+P3-Q3</f>
        <v>6000</v>
      </c>
    </row>
    <row r="4" spans="1:18" s="3" customFormat="1" ht="27.75" customHeight="1">
      <c r="A4" s="13">
        <f t="shared" si="0"/>
        <v>3</v>
      </c>
      <c r="B4" s="12" t="s">
        <v>7</v>
      </c>
      <c r="C4" s="1" t="s">
        <v>8</v>
      </c>
      <c r="D4" s="2">
        <v>7000</v>
      </c>
      <c r="E4" s="7">
        <f t="shared" ref="E4:E51" si="10">+D4/30</f>
        <v>233.33333333333334</v>
      </c>
      <c r="F4" s="7">
        <v>7000</v>
      </c>
      <c r="G4" s="1">
        <v>30</v>
      </c>
      <c r="H4" s="2">
        <f t="shared" si="5"/>
        <v>7000</v>
      </c>
      <c r="I4" s="2"/>
      <c r="J4" s="2"/>
      <c r="K4" s="2">
        <f t="shared" si="6"/>
        <v>7000</v>
      </c>
      <c r="L4" s="2"/>
      <c r="M4" s="2"/>
      <c r="O4" s="4">
        <f t="shared" si="7"/>
        <v>0</v>
      </c>
      <c r="P4" s="4">
        <f t="shared" si="8"/>
        <v>7000</v>
      </c>
      <c r="Q4" s="2"/>
      <c r="R4" s="5">
        <f t="shared" si="9"/>
        <v>7000</v>
      </c>
    </row>
    <row r="5" spans="1:18" s="3" customFormat="1" ht="27.75" customHeight="1">
      <c r="A5" s="13">
        <f t="shared" si="0"/>
        <v>4</v>
      </c>
      <c r="B5" s="12" t="s">
        <v>9</v>
      </c>
      <c r="C5" s="1" t="s">
        <v>10</v>
      </c>
      <c r="D5" s="2">
        <v>7000</v>
      </c>
      <c r="E5" s="6">
        <f t="shared" si="10"/>
        <v>233.33333333333334</v>
      </c>
      <c r="F5" s="6">
        <v>7000</v>
      </c>
      <c r="G5" s="1">
        <v>30</v>
      </c>
      <c r="H5" s="2">
        <f t="shared" si="5"/>
        <v>7000</v>
      </c>
      <c r="I5" s="2"/>
      <c r="J5" s="2"/>
      <c r="K5" s="2">
        <f t="shared" si="6"/>
        <v>7000</v>
      </c>
      <c r="L5" s="2"/>
      <c r="M5" s="2"/>
      <c r="O5" s="4">
        <f t="shared" si="7"/>
        <v>0</v>
      </c>
      <c r="P5" s="4">
        <f t="shared" si="8"/>
        <v>7000</v>
      </c>
      <c r="Q5" s="2">
        <v>5000</v>
      </c>
      <c r="R5" s="5">
        <f t="shared" si="9"/>
        <v>2000</v>
      </c>
    </row>
    <row r="6" spans="1:18" s="3" customFormat="1" ht="27.75" customHeight="1">
      <c r="A6" s="13">
        <f t="shared" si="0"/>
        <v>5</v>
      </c>
      <c r="B6" s="12" t="s">
        <v>11</v>
      </c>
      <c r="C6" s="1" t="s">
        <v>12</v>
      </c>
      <c r="D6" s="2">
        <v>7000</v>
      </c>
      <c r="E6" s="7">
        <f t="shared" si="10"/>
        <v>233.33333333333334</v>
      </c>
      <c r="F6" s="7">
        <v>7000</v>
      </c>
      <c r="G6" s="1">
        <v>30</v>
      </c>
      <c r="H6" s="2">
        <f t="shared" si="5"/>
        <v>7000</v>
      </c>
      <c r="I6" s="2"/>
      <c r="J6" s="2"/>
      <c r="K6" s="2">
        <f t="shared" si="6"/>
        <v>7000</v>
      </c>
      <c r="L6" s="2"/>
      <c r="M6" s="2"/>
      <c r="O6" s="4">
        <f t="shared" si="7"/>
        <v>0</v>
      </c>
      <c r="P6" s="4">
        <f t="shared" si="8"/>
        <v>7000</v>
      </c>
      <c r="Q6" s="2">
        <v>6000</v>
      </c>
      <c r="R6" s="5">
        <f t="shared" si="9"/>
        <v>1000</v>
      </c>
    </row>
    <row r="7" spans="1:18" s="3" customFormat="1" ht="27.75" customHeight="1">
      <c r="A7" s="13">
        <f t="shared" si="0"/>
        <v>6</v>
      </c>
      <c r="B7" s="12" t="s">
        <v>13</v>
      </c>
      <c r="C7" s="1" t="s">
        <v>14</v>
      </c>
      <c r="D7" s="2">
        <v>6000</v>
      </c>
      <c r="E7" s="6">
        <f t="shared" si="10"/>
        <v>200</v>
      </c>
      <c r="F7" s="6">
        <v>6000</v>
      </c>
      <c r="G7" s="1">
        <v>30</v>
      </c>
      <c r="H7" s="2">
        <f t="shared" si="5"/>
        <v>6000</v>
      </c>
      <c r="I7" s="2"/>
      <c r="J7" s="2"/>
      <c r="K7" s="2">
        <f t="shared" si="6"/>
        <v>6000</v>
      </c>
      <c r="L7" s="2"/>
      <c r="M7" s="2"/>
      <c r="O7" s="4">
        <f t="shared" si="7"/>
        <v>0</v>
      </c>
      <c r="P7" s="4">
        <f t="shared" si="8"/>
        <v>6000</v>
      </c>
      <c r="Q7" s="2">
        <v>2000</v>
      </c>
      <c r="R7" s="5">
        <f t="shared" si="9"/>
        <v>4000</v>
      </c>
    </row>
    <row r="8" spans="1:18" s="3" customFormat="1" ht="27.75" customHeight="1">
      <c r="A8" s="13">
        <f t="shared" si="0"/>
        <v>7</v>
      </c>
      <c r="B8" s="36" t="s">
        <v>15</v>
      </c>
      <c r="C8" s="1" t="s">
        <v>16</v>
      </c>
      <c r="D8" s="2">
        <v>6000</v>
      </c>
      <c r="E8" s="7">
        <f t="shared" si="10"/>
        <v>200</v>
      </c>
      <c r="F8" s="7">
        <v>6000</v>
      </c>
      <c r="G8" s="1">
        <v>30</v>
      </c>
      <c r="H8" s="2">
        <f t="shared" si="5"/>
        <v>6000</v>
      </c>
      <c r="I8" s="2"/>
      <c r="J8" s="2"/>
      <c r="K8" s="2">
        <f t="shared" si="6"/>
        <v>6000</v>
      </c>
      <c r="L8" s="2"/>
      <c r="M8" s="2"/>
      <c r="O8" s="4">
        <f t="shared" si="7"/>
        <v>0</v>
      </c>
      <c r="P8" s="4">
        <f t="shared" si="8"/>
        <v>6000</v>
      </c>
      <c r="Q8" s="2">
        <v>3000</v>
      </c>
      <c r="R8" s="5">
        <f t="shared" si="9"/>
        <v>3000</v>
      </c>
    </row>
    <row r="9" spans="1:18" s="3" customFormat="1" ht="27.75" customHeight="1">
      <c r="A9" s="13">
        <f t="shared" si="0"/>
        <v>8</v>
      </c>
      <c r="B9" s="12" t="s">
        <v>17</v>
      </c>
      <c r="C9" s="1" t="s">
        <v>18</v>
      </c>
      <c r="D9" s="2">
        <v>5500</v>
      </c>
      <c r="E9" s="6">
        <f t="shared" si="10"/>
        <v>183.33333333333334</v>
      </c>
      <c r="F9" s="6">
        <v>5500</v>
      </c>
      <c r="G9" s="1">
        <v>30</v>
      </c>
      <c r="H9" s="2">
        <f t="shared" si="5"/>
        <v>5500</v>
      </c>
      <c r="I9" s="2"/>
      <c r="J9" s="2"/>
      <c r="K9" s="2">
        <f t="shared" si="6"/>
        <v>5500</v>
      </c>
      <c r="L9" s="2">
        <v>183</v>
      </c>
      <c r="M9" s="2"/>
      <c r="N9" s="3">
        <v>222</v>
      </c>
      <c r="O9" s="4">
        <f t="shared" si="7"/>
        <v>405</v>
      </c>
      <c r="P9" s="4">
        <f t="shared" si="8"/>
        <v>5095</v>
      </c>
      <c r="Q9" s="2">
        <v>300</v>
      </c>
      <c r="R9" s="37">
        <f t="shared" si="9"/>
        <v>4795</v>
      </c>
    </row>
    <row r="10" spans="1:18" s="3" customFormat="1" ht="27.75" customHeight="1">
      <c r="A10" s="13">
        <f t="shared" si="0"/>
        <v>9</v>
      </c>
      <c r="B10" s="12" t="s">
        <v>19</v>
      </c>
      <c r="C10" s="1" t="s">
        <v>20</v>
      </c>
      <c r="D10" s="2">
        <v>6500</v>
      </c>
      <c r="E10" s="7">
        <f t="shared" si="10"/>
        <v>216.66666666666666</v>
      </c>
      <c r="F10" s="7">
        <v>6500</v>
      </c>
      <c r="G10" s="1">
        <v>30</v>
      </c>
      <c r="H10" s="2">
        <f t="shared" si="5"/>
        <v>6500</v>
      </c>
      <c r="I10" s="2"/>
      <c r="J10" s="2"/>
      <c r="K10" s="2">
        <f t="shared" si="6"/>
        <v>6500</v>
      </c>
      <c r="L10" s="2"/>
      <c r="M10" s="2"/>
      <c r="N10" s="3">
        <v>225</v>
      </c>
      <c r="O10" s="4">
        <f t="shared" si="7"/>
        <v>225</v>
      </c>
      <c r="P10" s="4">
        <f t="shared" si="8"/>
        <v>6275</v>
      </c>
      <c r="Q10" s="2">
        <v>5500</v>
      </c>
      <c r="R10" s="37">
        <f t="shared" si="9"/>
        <v>775</v>
      </c>
    </row>
    <row r="11" spans="1:18" s="3" customFormat="1" ht="27.75" customHeight="1">
      <c r="A11" s="13">
        <f t="shared" si="0"/>
        <v>10</v>
      </c>
      <c r="B11" s="12" t="s">
        <v>86</v>
      </c>
      <c r="C11" s="1" t="s">
        <v>87</v>
      </c>
      <c r="D11" s="2">
        <v>5000</v>
      </c>
      <c r="E11" s="7">
        <f t="shared" si="10"/>
        <v>166.66666666666666</v>
      </c>
      <c r="F11" s="7">
        <v>5000</v>
      </c>
      <c r="G11" s="1">
        <v>30</v>
      </c>
      <c r="H11" s="2">
        <f t="shared" si="5"/>
        <v>5000</v>
      </c>
      <c r="I11" s="2"/>
      <c r="J11" s="2"/>
      <c r="K11" s="2">
        <f t="shared" si="6"/>
        <v>5000</v>
      </c>
      <c r="L11" s="2"/>
      <c r="M11" s="2"/>
      <c r="N11" s="3">
        <v>60</v>
      </c>
      <c r="O11" s="4">
        <f t="shared" si="7"/>
        <v>60</v>
      </c>
      <c r="P11" s="4">
        <f t="shared" si="8"/>
        <v>4940</v>
      </c>
      <c r="Q11" s="2">
        <v>2000</v>
      </c>
      <c r="R11" s="5">
        <f t="shared" si="9"/>
        <v>2940</v>
      </c>
    </row>
    <row r="12" spans="1:18" s="3" customFormat="1" ht="27.75" customHeight="1">
      <c r="A12" s="13">
        <f t="shared" si="0"/>
        <v>11</v>
      </c>
      <c r="B12" s="12" t="s">
        <v>21</v>
      </c>
      <c r="C12" s="1" t="s">
        <v>22</v>
      </c>
      <c r="D12" s="2">
        <v>4500</v>
      </c>
      <c r="E12" s="6">
        <f t="shared" si="10"/>
        <v>150</v>
      </c>
      <c r="F12" s="6">
        <v>4500</v>
      </c>
      <c r="G12" s="1">
        <v>30</v>
      </c>
      <c r="H12" s="2">
        <f t="shared" si="5"/>
        <v>4500</v>
      </c>
      <c r="I12" s="2"/>
      <c r="J12" s="2"/>
      <c r="K12" s="2">
        <f t="shared" si="6"/>
        <v>4500</v>
      </c>
      <c r="L12" s="2"/>
      <c r="M12" s="2"/>
      <c r="N12" s="3">
        <v>75</v>
      </c>
      <c r="O12" s="4">
        <f t="shared" si="7"/>
        <v>75</v>
      </c>
      <c r="P12" s="4">
        <f t="shared" si="8"/>
        <v>4425</v>
      </c>
      <c r="Q12" s="2">
        <v>2000</v>
      </c>
      <c r="R12" s="5">
        <f t="shared" si="9"/>
        <v>2425</v>
      </c>
    </row>
    <row r="13" spans="1:18" s="3" customFormat="1" ht="27.75" customHeight="1">
      <c r="A13" s="13">
        <f>ROW()-1</f>
        <v>12</v>
      </c>
      <c r="B13" s="12" t="s">
        <v>23</v>
      </c>
      <c r="C13" s="1" t="s">
        <v>18</v>
      </c>
      <c r="D13" s="2">
        <v>4500</v>
      </c>
      <c r="E13" s="7">
        <f t="shared" si="10"/>
        <v>150</v>
      </c>
      <c r="F13" s="7">
        <v>4500</v>
      </c>
      <c r="G13" s="1">
        <v>30</v>
      </c>
      <c r="H13" s="2">
        <f t="shared" si="5"/>
        <v>4500</v>
      </c>
      <c r="I13" s="2"/>
      <c r="J13" s="2"/>
      <c r="K13" s="2">
        <f t="shared" si="6"/>
        <v>4500</v>
      </c>
      <c r="L13" s="2"/>
      <c r="M13" s="2"/>
      <c r="O13" s="4">
        <f t="shared" si="7"/>
        <v>0</v>
      </c>
      <c r="P13" s="4">
        <f t="shared" si="8"/>
        <v>4500</v>
      </c>
      <c r="Q13" s="2">
        <v>4000</v>
      </c>
      <c r="R13" s="5">
        <f t="shared" si="9"/>
        <v>500</v>
      </c>
    </row>
    <row r="14" spans="1:18" s="3" customFormat="1" ht="27.75" customHeight="1">
      <c r="A14" s="13">
        <f t="shared" si="0"/>
        <v>13</v>
      </c>
      <c r="B14" s="12" t="s">
        <v>24</v>
      </c>
      <c r="C14" s="1" t="s">
        <v>25</v>
      </c>
      <c r="D14" s="2">
        <v>4000</v>
      </c>
      <c r="E14" s="6">
        <f t="shared" si="10"/>
        <v>133.33333333333334</v>
      </c>
      <c r="F14" s="6">
        <v>4000</v>
      </c>
      <c r="G14" s="1">
        <v>30</v>
      </c>
      <c r="H14" s="2">
        <f t="shared" si="5"/>
        <v>4000.0000000000005</v>
      </c>
      <c r="I14" s="2"/>
      <c r="J14" s="2"/>
      <c r="K14" s="2">
        <f t="shared" si="6"/>
        <v>4000.0000000000005</v>
      </c>
      <c r="L14" s="2"/>
      <c r="M14" s="2"/>
      <c r="O14" s="4">
        <f t="shared" si="7"/>
        <v>0</v>
      </c>
      <c r="P14" s="4">
        <f t="shared" si="8"/>
        <v>4000.0000000000005</v>
      </c>
      <c r="Q14" s="2">
        <v>2200</v>
      </c>
      <c r="R14" s="5">
        <f t="shared" si="9"/>
        <v>1800.0000000000005</v>
      </c>
    </row>
    <row r="15" spans="1:18" s="3" customFormat="1" ht="27.75" customHeight="1">
      <c r="A15" s="13">
        <f t="shared" si="0"/>
        <v>14</v>
      </c>
      <c r="B15" s="12" t="s">
        <v>26</v>
      </c>
      <c r="C15" s="1" t="s">
        <v>27</v>
      </c>
      <c r="D15" s="2">
        <v>3500</v>
      </c>
      <c r="E15" s="7">
        <f t="shared" si="10"/>
        <v>116.66666666666667</v>
      </c>
      <c r="F15" s="7">
        <v>3500</v>
      </c>
      <c r="G15" s="1">
        <v>30</v>
      </c>
      <c r="H15" s="2">
        <f t="shared" si="5"/>
        <v>3500</v>
      </c>
      <c r="I15" s="2"/>
      <c r="J15" s="2"/>
      <c r="K15" s="2">
        <f t="shared" si="6"/>
        <v>3500</v>
      </c>
      <c r="L15" s="2"/>
      <c r="M15" s="2"/>
      <c r="O15" s="4">
        <f t="shared" si="7"/>
        <v>0</v>
      </c>
      <c r="P15" s="4">
        <f t="shared" si="8"/>
        <v>3500</v>
      </c>
      <c r="Q15" s="2">
        <v>1000</v>
      </c>
      <c r="R15" s="5">
        <f t="shared" si="9"/>
        <v>2500</v>
      </c>
    </row>
    <row r="16" spans="1:18" s="3" customFormat="1" ht="27.75" customHeight="1">
      <c r="A16" s="13">
        <f t="shared" si="0"/>
        <v>15</v>
      </c>
      <c r="B16" s="12" t="s">
        <v>28</v>
      </c>
      <c r="C16" s="1" t="s">
        <v>27</v>
      </c>
      <c r="D16" s="2">
        <v>3500</v>
      </c>
      <c r="E16" s="6">
        <f t="shared" si="10"/>
        <v>116.66666666666667</v>
      </c>
      <c r="F16" s="6">
        <v>3500</v>
      </c>
      <c r="G16" s="1">
        <v>26</v>
      </c>
      <c r="H16" s="2">
        <f t="shared" si="5"/>
        <v>3033.3333333333335</v>
      </c>
      <c r="I16" s="2"/>
      <c r="J16" s="2"/>
      <c r="K16" s="2">
        <f t="shared" si="6"/>
        <v>3033.3333333333335</v>
      </c>
      <c r="L16" s="2"/>
      <c r="M16" s="2"/>
      <c r="O16" s="4">
        <f t="shared" si="7"/>
        <v>0</v>
      </c>
      <c r="P16" s="4">
        <f t="shared" si="8"/>
        <v>3033.3333333333335</v>
      </c>
      <c r="Q16" s="2">
        <v>3000</v>
      </c>
      <c r="R16" s="5">
        <f t="shared" si="9"/>
        <v>33.333333333333485</v>
      </c>
    </row>
    <row r="17" spans="1:18" s="3" customFormat="1" ht="27.75" customHeight="1">
      <c r="A17" s="13">
        <f t="shared" si="0"/>
        <v>16</v>
      </c>
      <c r="B17" s="12" t="s">
        <v>29</v>
      </c>
      <c r="C17" s="1" t="s">
        <v>25</v>
      </c>
      <c r="D17" s="2">
        <v>3500</v>
      </c>
      <c r="E17" s="7">
        <f t="shared" si="10"/>
        <v>116.66666666666667</v>
      </c>
      <c r="F17" s="7">
        <v>3500</v>
      </c>
      <c r="G17" s="1">
        <v>30</v>
      </c>
      <c r="H17" s="2">
        <f t="shared" si="5"/>
        <v>3500</v>
      </c>
      <c r="I17" s="2"/>
      <c r="J17" s="2"/>
      <c r="K17" s="2">
        <f t="shared" si="6"/>
        <v>3500</v>
      </c>
      <c r="L17" s="2"/>
      <c r="M17" s="2"/>
      <c r="O17" s="4">
        <f t="shared" si="7"/>
        <v>0</v>
      </c>
      <c r="P17" s="4">
        <f t="shared" si="8"/>
        <v>3500</v>
      </c>
      <c r="Q17" s="2"/>
      <c r="R17" s="5">
        <f t="shared" si="9"/>
        <v>3500</v>
      </c>
    </row>
    <row r="18" spans="1:18" s="3" customFormat="1" ht="27.75" customHeight="1">
      <c r="A18" s="13">
        <f t="shared" si="0"/>
        <v>17</v>
      </c>
      <c r="B18" s="12" t="s">
        <v>30</v>
      </c>
      <c r="C18" s="1" t="s">
        <v>27</v>
      </c>
      <c r="D18" s="2">
        <v>3500</v>
      </c>
      <c r="E18" s="6">
        <f t="shared" si="10"/>
        <v>116.66666666666667</v>
      </c>
      <c r="F18" s="6">
        <v>3500</v>
      </c>
      <c r="G18" s="1">
        <v>30</v>
      </c>
      <c r="H18" s="2">
        <f t="shared" si="5"/>
        <v>3500</v>
      </c>
      <c r="I18" s="2"/>
      <c r="J18" s="2"/>
      <c r="K18" s="2">
        <f t="shared" si="6"/>
        <v>3500</v>
      </c>
      <c r="L18" s="2"/>
      <c r="M18" s="2"/>
      <c r="O18" s="4">
        <f t="shared" si="7"/>
        <v>0</v>
      </c>
      <c r="P18" s="4">
        <f t="shared" si="8"/>
        <v>3500</v>
      </c>
      <c r="Q18" s="2">
        <v>3000</v>
      </c>
      <c r="R18" s="5">
        <f t="shared" si="9"/>
        <v>500</v>
      </c>
    </row>
    <row r="19" spans="1:18" s="3" customFormat="1" ht="27.75" customHeight="1">
      <c r="A19" s="13">
        <f t="shared" si="0"/>
        <v>18</v>
      </c>
      <c r="B19" s="12" t="s">
        <v>31</v>
      </c>
      <c r="C19" s="1" t="s">
        <v>32</v>
      </c>
      <c r="D19" s="2">
        <v>3000</v>
      </c>
      <c r="E19" s="7">
        <f t="shared" si="10"/>
        <v>100</v>
      </c>
      <c r="F19" s="7">
        <v>3000</v>
      </c>
      <c r="G19" s="1">
        <v>30</v>
      </c>
      <c r="H19" s="2">
        <f t="shared" si="5"/>
        <v>3000</v>
      </c>
      <c r="I19" s="2"/>
      <c r="J19" s="2"/>
      <c r="K19" s="2">
        <f t="shared" si="6"/>
        <v>3000</v>
      </c>
      <c r="L19" s="2"/>
      <c r="M19" s="2"/>
      <c r="O19" s="4">
        <f t="shared" si="7"/>
        <v>0</v>
      </c>
      <c r="P19" s="4">
        <f t="shared" si="8"/>
        <v>3000</v>
      </c>
      <c r="Q19" s="2">
        <v>2750</v>
      </c>
      <c r="R19" s="5">
        <f t="shared" si="9"/>
        <v>250</v>
      </c>
    </row>
    <row r="20" spans="1:18" s="3" customFormat="1" ht="27.75" customHeight="1">
      <c r="A20" s="13">
        <f t="shared" si="0"/>
        <v>19</v>
      </c>
      <c r="B20" s="12" t="s">
        <v>33</v>
      </c>
      <c r="C20" s="1" t="s">
        <v>34</v>
      </c>
      <c r="D20" s="2">
        <v>3000</v>
      </c>
      <c r="E20" s="6">
        <f t="shared" si="10"/>
        <v>100</v>
      </c>
      <c r="F20" s="6">
        <v>3000</v>
      </c>
      <c r="G20" s="1">
        <v>30</v>
      </c>
      <c r="H20" s="2">
        <f t="shared" si="5"/>
        <v>3000</v>
      </c>
      <c r="I20" s="2"/>
      <c r="J20" s="2"/>
      <c r="K20" s="2">
        <f t="shared" si="6"/>
        <v>3000</v>
      </c>
      <c r="L20" s="2"/>
      <c r="M20" s="2"/>
      <c r="O20" s="4">
        <f t="shared" si="7"/>
        <v>0</v>
      </c>
      <c r="P20" s="4">
        <f t="shared" si="8"/>
        <v>3000</v>
      </c>
      <c r="Q20" s="2">
        <v>2500</v>
      </c>
      <c r="R20" s="5">
        <f t="shared" si="9"/>
        <v>500</v>
      </c>
    </row>
    <row r="21" spans="1:18" s="3" customFormat="1" ht="27.75" customHeight="1">
      <c r="A21" s="13">
        <f t="shared" si="0"/>
        <v>20</v>
      </c>
      <c r="B21" s="12" t="s">
        <v>35</v>
      </c>
      <c r="C21" s="1" t="s">
        <v>36</v>
      </c>
      <c r="D21" s="2">
        <v>3000</v>
      </c>
      <c r="E21" s="7">
        <f t="shared" si="10"/>
        <v>100</v>
      </c>
      <c r="F21" s="7">
        <v>3000</v>
      </c>
      <c r="G21" s="1">
        <v>30</v>
      </c>
      <c r="H21" s="2">
        <f t="shared" si="5"/>
        <v>3000</v>
      </c>
      <c r="I21" s="2"/>
      <c r="J21" s="2"/>
      <c r="K21" s="2">
        <f t="shared" si="6"/>
        <v>3000</v>
      </c>
      <c r="L21" s="2"/>
      <c r="M21" s="2"/>
      <c r="O21" s="4">
        <f t="shared" si="7"/>
        <v>0</v>
      </c>
      <c r="P21" s="4">
        <f t="shared" si="8"/>
        <v>3000</v>
      </c>
      <c r="Q21" s="2">
        <v>1000</v>
      </c>
      <c r="R21" s="5">
        <f t="shared" si="9"/>
        <v>2000</v>
      </c>
    </row>
    <row r="22" spans="1:18" s="3" customFormat="1" ht="27.75" customHeight="1">
      <c r="A22" s="13">
        <f t="shared" si="0"/>
        <v>21</v>
      </c>
      <c r="B22" s="12" t="s">
        <v>37</v>
      </c>
      <c r="C22" s="1" t="s">
        <v>34</v>
      </c>
      <c r="D22" s="2">
        <v>3000</v>
      </c>
      <c r="E22" s="6">
        <f t="shared" si="10"/>
        <v>100</v>
      </c>
      <c r="F22" s="6">
        <v>3000</v>
      </c>
      <c r="G22" s="1">
        <v>12</v>
      </c>
      <c r="H22" s="2">
        <f t="shared" si="5"/>
        <v>1200</v>
      </c>
      <c r="I22" s="2"/>
      <c r="J22" s="2"/>
      <c r="K22" s="2">
        <f t="shared" si="6"/>
        <v>1200</v>
      </c>
      <c r="L22" s="2"/>
      <c r="M22" s="2"/>
      <c r="O22" s="4">
        <f t="shared" si="7"/>
        <v>0</v>
      </c>
      <c r="P22" s="4">
        <f t="shared" si="8"/>
        <v>1200</v>
      </c>
      <c r="Q22" s="2">
        <v>200</v>
      </c>
      <c r="R22" s="5">
        <f t="shared" si="9"/>
        <v>1000</v>
      </c>
    </row>
    <row r="23" spans="1:18" s="3" customFormat="1" ht="27.75" customHeight="1">
      <c r="A23" s="13">
        <f t="shared" si="0"/>
        <v>22</v>
      </c>
      <c r="B23" s="12" t="s">
        <v>38</v>
      </c>
      <c r="C23" s="1" t="s">
        <v>25</v>
      </c>
      <c r="D23" s="2">
        <v>3000</v>
      </c>
      <c r="E23" s="7">
        <f t="shared" si="10"/>
        <v>100</v>
      </c>
      <c r="F23" s="7">
        <v>3000</v>
      </c>
      <c r="G23" s="1">
        <v>30</v>
      </c>
      <c r="H23" s="2">
        <f t="shared" si="5"/>
        <v>3000</v>
      </c>
      <c r="I23" s="2"/>
      <c r="J23" s="2"/>
      <c r="K23" s="2">
        <f t="shared" si="6"/>
        <v>3000</v>
      </c>
      <c r="L23" s="2"/>
      <c r="M23" s="2"/>
      <c r="O23" s="4">
        <f t="shared" si="7"/>
        <v>0</v>
      </c>
      <c r="P23" s="4">
        <f>+K23-O23</f>
        <v>3000</v>
      </c>
      <c r="Q23" s="2">
        <v>2500</v>
      </c>
      <c r="R23" s="5">
        <f t="shared" si="9"/>
        <v>500</v>
      </c>
    </row>
    <row r="24" spans="1:18" s="3" customFormat="1" ht="27.75" customHeight="1">
      <c r="A24" s="13">
        <f t="shared" si="0"/>
        <v>23</v>
      </c>
      <c r="B24" s="12" t="s">
        <v>39</v>
      </c>
      <c r="C24" s="1" t="s">
        <v>34</v>
      </c>
      <c r="D24" s="2">
        <v>3000</v>
      </c>
      <c r="E24" s="6">
        <f t="shared" si="10"/>
        <v>100</v>
      </c>
      <c r="F24" s="6">
        <v>3000</v>
      </c>
      <c r="G24" s="1">
        <v>30</v>
      </c>
      <c r="H24" s="2">
        <f t="shared" si="5"/>
        <v>3000</v>
      </c>
      <c r="I24" s="2"/>
      <c r="J24" s="2"/>
      <c r="K24" s="2">
        <f t="shared" si="6"/>
        <v>3000</v>
      </c>
      <c r="L24" s="2"/>
      <c r="M24" s="2"/>
      <c r="O24" s="4">
        <f t="shared" si="7"/>
        <v>0</v>
      </c>
      <c r="P24" s="4">
        <f t="shared" si="8"/>
        <v>3000</v>
      </c>
      <c r="Q24" s="2"/>
      <c r="R24" s="5">
        <f t="shared" si="9"/>
        <v>3000</v>
      </c>
    </row>
    <row r="25" spans="1:18" s="3" customFormat="1" ht="27.75" customHeight="1">
      <c r="A25" s="13">
        <f t="shared" si="0"/>
        <v>24</v>
      </c>
      <c r="B25" s="12" t="s">
        <v>40</v>
      </c>
      <c r="C25" s="1" t="s">
        <v>25</v>
      </c>
      <c r="D25" s="2">
        <v>3000</v>
      </c>
      <c r="E25" s="7">
        <f t="shared" si="10"/>
        <v>100</v>
      </c>
      <c r="F25" s="7">
        <v>3000</v>
      </c>
      <c r="G25" s="1">
        <v>30</v>
      </c>
      <c r="H25" s="2">
        <f t="shared" si="5"/>
        <v>3000</v>
      </c>
      <c r="I25" s="2"/>
      <c r="J25" s="2"/>
      <c r="K25" s="2">
        <f t="shared" si="6"/>
        <v>3000</v>
      </c>
      <c r="L25" s="2"/>
      <c r="M25" s="2"/>
      <c r="O25" s="4">
        <f t="shared" si="7"/>
        <v>0</v>
      </c>
      <c r="P25" s="4">
        <f t="shared" si="8"/>
        <v>3000</v>
      </c>
      <c r="Q25" s="2">
        <v>2750</v>
      </c>
      <c r="R25" s="5">
        <f t="shared" si="9"/>
        <v>250</v>
      </c>
    </row>
    <row r="26" spans="1:18" s="3" customFormat="1" ht="27.75" customHeight="1">
      <c r="A26" s="13">
        <f t="shared" si="0"/>
        <v>25</v>
      </c>
      <c r="B26" s="12" t="s">
        <v>77</v>
      </c>
      <c r="C26" s="1" t="s">
        <v>42</v>
      </c>
      <c r="D26" s="2">
        <v>3000</v>
      </c>
      <c r="E26" s="7">
        <f t="shared" si="10"/>
        <v>100</v>
      </c>
      <c r="F26" s="7">
        <v>3000</v>
      </c>
      <c r="G26" s="1">
        <v>29</v>
      </c>
      <c r="H26" s="2">
        <f t="shared" si="5"/>
        <v>2900</v>
      </c>
      <c r="I26" s="2"/>
      <c r="J26" s="2"/>
      <c r="K26" s="2">
        <f t="shared" si="6"/>
        <v>2900</v>
      </c>
      <c r="L26" s="2"/>
      <c r="M26" s="2"/>
      <c r="O26" s="4">
        <f t="shared" si="7"/>
        <v>0</v>
      </c>
      <c r="P26" s="4">
        <f t="shared" si="8"/>
        <v>2900</v>
      </c>
      <c r="Q26" s="2"/>
      <c r="R26" s="5">
        <f t="shared" si="9"/>
        <v>2900</v>
      </c>
    </row>
    <row r="27" spans="1:18" s="3" customFormat="1" ht="27.75" customHeight="1">
      <c r="A27" s="13">
        <f t="shared" si="0"/>
        <v>26</v>
      </c>
      <c r="B27" s="12" t="s">
        <v>41</v>
      </c>
      <c r="C27" s="1" t="s">
        <v>42</v>
      </c>
      <c r="D27" s="2">
        <v>3000</v>
      </c>
      <c r="E27" s="6">
        <f t="shared" si="10"/>
        <v>100</v>
      </c>
      <c r="F27" s="6">
        <v>3000</v>
      </c>
      <c r="G27" s="1">
        <v>30</v>
      </c>
      <c r="H27" s="2">
        <f t="shared" si="5"/>
        <v>3000</v>
      </c>
      <c r="I27" s="2"/>
      <c r="J27" s="2"/>
      <c r="K27" s="2">
        <f t="shared" si="6"/>
        <v>3000</v>
      </c>
      <c r="L27" s="2"/>
      <c r="M27" s="2"/>
      <c r="O27" s="4">
        <f t="shared" si="7"/>
        <v>0</v>
      </c>
      <c r="P27" s="4">
        <f t="shared" si="8"/>
        <v>3000</v>
      </c>
      <c r="Q27" s="2">
        <v>2000</v>
      </c>
      <c r="R27" s="5">
        <f t="shared" si="9"/>
        <v>1000</v>
      </c>
    </row>
    <row r="28" spans="1:18" s="3" customFormat="1" ht="27.75" customHeight="1">
      <c r="A28" s="13">
        <f t="shared" si="0"/>
        <v>27</v>
      </c>
      <c r="B28" s="12" t="s">
        <v>43</v>
      </c>
      <c r="C28" s="1" t="s">
        <v>44</v>
      </c>
      <c r="D28" s="2">
        <v>2500</v>
      </c>
      <c r="E28" s="7">
        <f t="shared" si="10"/>
        <v>83.333333333333329</v>
      </c>
      <c r="F28" s="7">
        <v>2500</v>
      </c>
      <c r="G28" s="1">
        <v>30</v>
      </c>
      <c r="H28" s="2">
        <f t="shared" si="5"/>
        <v>2500</v>
      </c>
      <c r="I28" s="2"/>
      <c r="J28" s="2"/>
      <c r="K28" s="2">
        <f t="shared" si="6"/>
        <v>2500</v>
      </c>
      <c r="L28" s="2"/>
      <c r="M28" s="2"/>
      <c r="O28" s="4">
        <f t="shared" si="7"/>
        <v>0</v>
      </c>
      <c r="P28" s="4">
        <f t="shared" si="8"/>
        <v>2500</v>
      </c>
      <c r="Q28" s="2">
        <v>2000</v>
      </c>
      <c r="R28" s="5">
        <f t="shared" si="9"/>
        <v>500</v>
      </c>
    </row>
    <row r="29" spans="1:18" s="3" customFormat="1" ht="27.75" customHeight="1">
      <c r="A29" s="13">
        <f t="shared" si="0"/>
        <v>28</v>
      </c>
      <c r="B29" s="12" t="s">
        <v>80</v>
      </c>
      <c r="C29" s="1" t="s">
        <v>46</v>
      </c>
      <c r="D29" s="2">
        <v>2500</v>
      </c>
      <c r="E29" s="7">
        <f t="shared" si="10"/>
        <v>83.333333333333329</v>
      </c>
      <c r="F29" s="7">
        <v>2500</v>
      </c>
      <c r="G29" s="1">
        <v>30</v>
      </c>
      <c r="H29" s="2">
        <f t="shared" si="5"/>
        <v>2500</v>
      </c>
      <c r="I29" s="2"/>
      <c r="J29" s="2"/>
      <c r="K29" s="2">
        <f t="shared" si="6"/>
        <v>2500</v>
      </c>
      <c r="L29" s="2"/>
      <c r="M29" s="2"/>
      <c r="O29" s="4">
        <f t="shared" si="7"/>
        <v>0</v>
      </c>
      <c r="P29" s="4">
        <f t="shared" si="8"/>
        <v>2500</v>
      </c>
      <c r="Q29" s="2"/>
      <c r="R29" s="5">
        <f t="shared" si="9"/>
        <v>2500</v>
      </c>
    </row>
    <row r="30" spans="1:18" s="3" customFormat="1" ht="27.75" customHeight="1">
      <c r="A30" s="13">
        <f t="shared" si="0"/>
        <v>29</v>
      </c>
      <c r="B30" s="12" t="s">
        <v>79</v>
      </c>
      <c r="C30" s="1" t="s">
        <v>46</v>
      </c>
      <c r="D30" s="2">
        <v>2500</v>
      </c>
      <c r="E30" s="7">
        <f t="shared" si="10"/>
        <v>83.333333333333329</v>
      </c>
      <c r="F30" s="7">
        <v>2500</v>
      </c>
      <c r="G30" s="1">
        <v>26</v>
      </c>
      <c r="H30" s="2">
        <f t="shared" si="5"/>
        <v>2166.6666666666665</v>
      </c>
      <c r="I30" s="2"/>
      <c r="J30" s="2"/>
      <c r="K30" s="2">
        <f t="shared" si="6"/>
        <v>2166.6666666666665</v>
      </c>
      <c r="L30" s="2"/>
      <c r="M30" s="2"/>
      <c r="N30" s="3">
        <v>120</v>
      </c>
      <c r="O30" s="4">
        <f t="shared" si="7"/>
        <v>120</v>
      </c>
      <c r="P30" s="4">
        <f t="shared" si="8"/>
        <v>2046.6666666666665</v>
      </c>
      <c r="Q30" s="2">
        <v>1400</v>
      </c>
      <c r="R30" s="5">
        <f t="shared" si="9"/>
        <v>646.66666666666652</v>
      </c>
    </row>
    <row r="31" spans="1:18" s="3" customFormat="1" ht="27.75" customHeight="1">
      <c r="A31" s="13">
        <f t="shared" si="0"/>
        <v>30</v>
      </c>
      <c r="B31" s="12" t="s">
        <v>78</v>
      </c>
      <c r="C31" s="1" t="s">
        <v>46</v>
      </c>
      <c r="D31" s="2">
        <v>2500</v>
      </c>
      <c r="E31" s="7">
        <f t="shared" si="10"/>
        <v>83.333333333333329</v>
      </c>
      <c r="F31" s="7">
        <v>2500</v>
      </c>
      <c r="G31" s="1">
        <v>30</v>
      </c>
      <c r="H31" s="2">
        <f t="shared" si="5"/>
        <v>2500</v>
      </c>
      <c r="I31" s="2"/>
      <c r="J31" s="2"/>
      <c r="K31" s="2">
        <f t="shared" si="6"/>
        <v>2500</v>
      </c>
      <c r="L31" s="2"/>
      <c r="M31" s="2"/>
      <c r="N31" s="3">
        <v>180</v>
      </c>
      <c r="O31" s="4">
        <f t="shared" si="7"/>
        <v>180</v>
      </c>
      <c r="P31" s="4">
        <f t="shared" si="8"/>
        <v>2320</v>
      </c>
      <c r="Q31" s="2">
        <v>1900</v>
      </c>
      <c r="R31" s="5">
        <f t="shared" si="9"/>
        <v>420</v>
      </c>
    </row>
    <row r="32" spans="1:18" s="3" customFormat="1" ht="27.75" customHeight="1">
      <c r="A32" s="13">
        <f t="shared" si="0"/>
        <v>31</v>
      </c>
      <c r="B32" s="12" t="s">
        <v>45</v>
      </c>
      <c r="C32" s="1" t="s">
        <v>46</v>
      </c>
      <c r="D32" s="2">
        <v>2500</v>
      </c>
      <c r="E32" s="6">
        <f t="shared" si="10"/>
        <v>83.333333333333329</v>
      </c>
      <c r="F32" s="6">
        <v>2500</v>
      </c>
      <c r="G32" s="1">
        <v>30</v>
      </c>
      <c r="H32" s="2">
        <f t="shared" si="5"/>
        <v>2500</v>
      </c>
      <c r="I32" s="2"/>
      <c r="J32" s="2"/>
      <c r="K32" s="2">
        <f t="shared" si="6"/>
        <v>2500</v>
      </c>
      <c r="L32" s="2"/>
      <c r="M32" s="2"/>
      <c r="O32" s="4">
        <f>+L32+M32+N32</f>
        <v>0</v>
      </c>
      <c r="P32" s="4">
        <f t="shared" si="8"/>
        <v>2500</v>
      </c>
      <c r="Q32" s="2">
        <v>2000</v>
      </c>
      <c r="R32" s="5">
        <f t="shared" si="9"/>
        <v>500</v>
      </c>
    </row>
    <row r="33" spans="1:18" s="3" customFormat="1" ht="27.75" customHeight="1">
      <c r="A33" s="13">
        <f t="shared" si="0"/>
        <v>32</v>
      </c>
      <c r="B33" s="12" t="s">
        <v>47</v>
      </c>
      <c r="C33" s="1" t="s">
        <v>46</v>
      </c>
      <c r="D33" s="2">
        <v>2500</v>
      </c>
      <c r="E33" s="7">
        <f t="shared" si="10"/>
        <v>83.333333333333329</v>
      </c>
      <c r="F33" s="7">
        <v>2500</v>
      </c>
      <c r="G33" s="1">
        <v>30</v>
      </c>
      <c r="H33" s="2">
        <f t="shared" si="5"/>
        <v>2500</v>
      </c>
      <c r="I33" s="2"/>
      <c r="J33" s="2"/>
      <c r="K33" s="2">
        <f t="shared" si="6"/>
        <v>2500</v>
      </c>
      <c r="L33" s="2"/>
      <c r="M33" s="2"/>
      <c r="O33" s="4">
        <f t="shared" ref="O33:O51" si="11">+L33+M33+N33</f>
        <v>0</v>
      </c>
      <c r="P33" s="4">
        <f t="shared" si="8"/>
        <v>2500</v>
      </c>
      <c r="Q33" s="2">
        <v>2000</v>
      </c>
      <c r="R33" s="5">
        <f t="shared" si="9"/>
        <v>500</v>
      </c>
    </row>
    <row r="34" spans="1:18" s="3" customFormat="1" ht="27.75" customHeight="1">
      <c r="A34" s="13">
        <f t="shared" si="0"/>
        <v>33</v>
      </c>
      <c r="B34" s="12" t="s">
        <v>81</v>
      </c>
      <c r="C34" s="1" t="s">
        <v>49</v>
      </c>
      <c r="D34" s="2">
        <v>2500</v>
      </c>
      <c r="E34" s="7">
        <f t="shared" si="10"/>
        <v>83.333333333333329</v>
      </c>
      <c r="F34" s="7">
        <v>2500</v>
      </c>
      <c r="G34" s="1">
        <v>29</v>
      </c>
      <c r="H34" s="2">
        <f t="shared" si="5"/>
        <v>2416.6666666666665</v>
      </c>
      <c r="I34" s="2"/>
      <c r="J34" s="2"/>
      <c r="K34" s="2">
        <f t="shared" si="6"/>
        <v>2416.6666666666665</v>
      </c>
      <c r="L34" s="2"/>
      <c r="M34" s="2"/>
      <c r="O34" s="4">
        <f t="shared" si="11"/>
        <v>0</v>
      </c>
      <c r="P34" s="4">
        <f t="shared" si="8"/>
        <v>2416.6666666666665</v>
      </c>
      <c r="Q34" s="2">
        <v>1500</v>
      </c>
      <c r="R34" s="5">
        <f t="shared" si="9"/>
        <v>916.66666666666652</v>
      </c>
    </row>
    <row r="35" spans="1:18" s="3" customFormat="1" ht="27.75" customHeight="1">
      <c r="A35" s="13">
        <f t="shared" si="0"/>
        <v>34</v>
      </c>
      <c r="B35" s="12" t="s">
        <v>48</v>
      </c>
      <c r="C35" s="1" t="s">
        <v>49</v>
      </c>
      <c r="D35" s="2">
        <v>2500</v>
      </c>
      <c r="E35" s="6">
        <f t="shared" si="10"/>
        <v>83.333333333333329</v>
      </c>
      <c r="F35" s="6">
        <v>2500</v>
      </c>
      <c r="G35" s="1">
        <v>30</v>
      </c>
      <c r="H35" s="2">
        <f t="shared" si="5"/>
        <v>2500</v>
      </c>
      <c r="I35" s="2"/>
      <c r="J35" s="2"/>
      <c r="K35" s="2">
        <f t="shared" si="6"/>
        <v>2500</v>
      </c>
      <c r="L35" s="2"/>
      <c r="M35" s="2"/>
      <c r="O35" s="4">
        <f t="shared" si="11"/>
        <v>0</v>
      </c>
      <c r="P35" s="4">
        <f t="shared" si="8"/>
        <v>2500</v>
      </c>
      <c r="Q35" s="2">
        <v>500</v>
      </c>
      <c r="R35" s="5">
        <f t="shared" si="9"/>
        <v>2000</v>
      </c>
    </row>
    <row r="36" spans="1:18" s="3" customFormat="1" ht="27.75" customHeight="1">
      <c r="A36" s="13">
        <f t="shared" si="0"/>
        <v>35</v>
      </c>
      <c r="B36" s="12" t="s">
        <v>50</v>
      </c>
      <c r="C36" s="1" t="s">
        <v>46</v>
      </c>
      <c r="D36" s="2">
        <v>2500</v>
      </c>
      <c r="E36" s="7">
        <f t="shared" si="10"/>
        <v>83.333333333333329</v>
      </c>
      <c r="F36" s="7">
        <v>2500</v>
      </c>
      <c r="G36" s="1">
        <v>29</v>
      </c>
      <c r="H36" s="2">
        <f t="shared" si="5"/>
        <v>2416.6666666666665</v>
      </c>
      <c r="I36" s="2"/>
      <c r="J36" s="2"/>
      <c r="K36" s="2">
        <f t="shared" si="6"/>
        <v>2416.6666666666665</v>
      </c>
      <c r="L36" s="2"/>
      <c r="M36" s="2"/>
      <c r="O36" s="4">
        <f t="shared" si="11"/>
        <v>0</v>
      </c>
      <c r="P36" s="4">
        <f t="shared" si="8"/>
        <v>2416.6666666666665</v>
      </c>
      <c r="Q36" s="2">
        <v>1400</v>
      </c>
      <c r="R36" s="5">
        <f t="shared" si="9"/>
        <v>1016.6666666666665</v>
      </c>
    </row>
    <row r="37" spans="1:18" s="3" customFormat="1" ht="27.75" customHeight="1">
      <c r="A37" s="13">
        <f t="shared" si="0"/>
        <v>36</v>
      </c>
      <c r="B37" s="12" t="s">
        <v>90</v>
      </c>
      <c r="C37" s="1" t="s">
        <v>91</v>
      </c>
      <c r="D37" s="2">
        <v>2500</v>
      </c>
      <c r="E37" s="7">
        <f t="shared" si="10"/>
        <v>83.333333333333329</v>
      </c>
      <c r="F37" s="7">
        <v>2500</v>
      </c>
      <c r="G37" s="1">
        <v>23</v>
      </c>
      <c r="H37" s="2">
        <f t="shared" si="5"/>
        <v>1916.6666666666665</v>
      </c>
      <c r="I37" s="2"/>
      <c r="J37" s="2"/>
      <c r="K37" s="2">
        <f t="shared" si="6"/>
        <v>1916.6666666666665</v>
      </c>
      <c r="L37" s="2"/>
      <c r="M37" s="2"/>
      <c r="O37" s="4">
        <f t="shared" si="11"/>
        <v>0</v>
      </c>
      <c r="P37" s="4">
        <f t="shared" si="8"/>
        <v>1916.6666666666665</v>
      </c>
      <c r="Q37" s="2">
        <v>1000</v>
      </c>
      <c r="R37" s="5">
        <f t="shared" si="9"/>
        <v>916.66666666666652</v>
      </c>
    </row>
    <row r="38" spans="1:18" s="3" customFormat="1" ht="27.75" customHeight="1">
      <c r="A38" s="13">
        <f t="shared" si="0"/>
        <v>37</v>
      </c>
      <c r="B38" s="12" t="s">
        <v>82</v>
      </c>
      <c r="C38" s="1" t="s">
        <v>83</v>
      </c>
      <c r="D38" s="2">
        <v>2500</v>
      </c>
      <c r="E38" s="7">
        <f t="shared" si="10"/>
        <v>83.333333333333329</v>
      </c>
      <c r="F38" s="7">
        <v>2500</v>
      </c>
      <c r="G38" s="1">
        <v>30</v>
      </c>
      <c r="H38" s="2">
        <f t="shared" si="5"/>
        <v>2500</v>
      </c>
      <c r="I38" s="2"/>
      <c r="J38" s="2"/>
      <c r="K38" s="2">
        <f t="shared" si="6"/>
        <v>2500</v>
      </c>
      <c r="L38" s="2"/>
      <c r="M38" s="2"/>
      <c r="O38" s="4">
        <f t="shared" si="11"/>
        <v>0</v>
      </c>
      <c r="P38" s="4">
        <f t="shared" si="8"/>
        <v>2500</v>
      </c>
      <c r="Q38" s="2">
        <v>1500</v>
      </c>
      <c r="R38" s="5">
        <f t="shared" si="9"/>
        <v>1000</v>
      </c>
    </row>
    <row r="39" spans="1:18" s="3" customFormat="1" ht="27.75" customHeight="1">
      <c r="A39" s="13">
        <f t="shared" si="0"/>
        <v>38</v>
      </c>
      <c r="B39" s="12" t="s">
        <v>51</v>
      </c>
      <c r="C39" s="1" t="s">
        <v>49</v>
      </c>
      <c r="D39" s="2">
        <v>2200</v>
      </c>
      <c r="E39" s="6">
        <f t="shared" si="10"/>
        <v>73.333333333333329</v>
      </c>
      <c r="F39" s="6">
        <v>2200</v>
      </c>
      <c r="G39" s="1">
        <v>30</v>
      </c>
      <c r="H39" s="2">
        <f t="shared" si="5"/>
        <v>2200</v>
      </c>
      <c r="I39" s="2"/>
      <c r="J39" s="2"/>
      <c r="K39" s="2">
        <f t="shared" si="6"/>
        <v>2200</v>
      </c>
      <c r="L39" s="2"/>
      <c r="M39" s="2"/>
      <c r="O39" s="4">
        <f t="shared" si="11"/>
        <v>0</v>
      </c>
      <c r="P39" s="4">
        <f t="shared" si="8"/>
        <v>2200</v>
      </c>
      <c r="Q39" s="2"/>
      <c r="R39" s="5">
        <f t="shared" si="9"/>
        <v>2200</v>
      </c>
    </row>
    <row r="40" spans="1:18" s="3" customFormat="1" ht="27.75" customHeight="1">
      <c r="A40" s="13">
        <f t="shared" si="0"/>
        <v>39</v>
      </c>
      <c r="B40" s="12" t="s">
        <v>88</v>
      </c>
      <c r="C40" s="1" t="s">
        <v>89</v>
      </c>
      <c r="D40" s="2">
        <v>2000</v>
      </c>
      <c r="E40" s="6">
        <f t="shared" si="10"/>
        <v>66.666666666666671</v>
      </c>
      <c r="F40" s="6">
        <v>2000</v>
      </c>
      <c r="G40" s="1">
        <v>30</v>
      </c>
      <c r="H40" s="2">
        <f t="shared" si="5"/>
        <v>2000.0000000000002</v>
      </c>
      <c r="I40" s="2"/>
      <c r="J40" s="2"/>
      <c r="K40" s="2">
        <f t="shared" si="6"/>
        <v>2000.0000000000002</v>
      </c>
      <c r="L40" s="2"/>
      <c r="M40" s="2"/>
      <c r="O40" s="4">
        <f t="shared" si="11"/>
        <v>0</v>
      </c>
      <c r="P40" s="4">
        <f t="shared" si="8"/>
        <v>2000.0000000000002</v>
      </c>
      <c r="Q40" s="2"/>
      <c r="R40" s="5">
        <f t="shared" si="9"/>
        <v>2000.0000000000002</v>
      </c>
    </row>
    <row r="41" spans="1:18" s="3" customFormat="1" ht="27.75" customHeight="1">
      <c r="A41" s="13">
        <f t="shared" si="0"/>
        <v>40</v>
      </c>
      <c r="B41" s="12" t="s">
        <v>52</v>
      </c>
      <c r="C41" s="1" t="s">
        <v>53</v>
      </c>
      <c r="D41" s="2">
        <v>1700</v>
      </c>
      <c r="E41" s="7">
        <f t="shared" si="10"/>
        <v>56.666666666666664</v>
      </c>
      <c r="F41" s="7">
        <v>1700</v>
      </c>
      <c r="G41" s="1">
        <v>28.5</v>
      </c>
      <c r="H41" s="2">
        <f t="shared" si="5"/>
        <v>1615</v>
      </c>
      <c r="I41" s="2"/>
      <c r="J41" s="2"/>
      <c r="K41" s="2">
        <f t="shared" si="6"/>
        <v>1615</v>
      </c>
      <c r="L41" s="2"/>
      <c r="M41" s="2"/>
      <c r="O41" s="4">
        <f t="shared" si="11"/>
        <v>0</v>
      </c>
      <c r="P41" s="4">
        <f t="shared" si="8"/>
        <v>1615</v>
      </c>
      <c r="Q41" s="2"/>
      <c r="R41" s="5">
        <f t="shared" si="9"/>
        <v>1615</v>
      </c>
    </row>
    <row r="42" spans="1:18" s="3" customFormat="1" ht="27.75" customHeight="1">
      <c r="A42" s="13">
        <f t="shared" si="0"/>
        <v>41</v>
      </c>
      <c r="B42" s="12" t="s">
        <v>54</v>
      </c>
      <c r="C42" s="1" t="s">
        <v>53</v>
      </c>
      <c r="D42" s="2">
        <v>1700</v>
      </c>
      <c r="E42" s="6">
        <f t="shared" si="10"/>
        <v>56.666666666666664</v>
      </c>
      <c r="F42" s="6">
        <v>1700</v>
      </c>
      <c r="G42" s="1">
        <v>30</v>
      </c>
      <c r="H42" s="2">
        <f t="shared" si="5"/>
        <v>1700</v>
      </c>
      <c r="I42" s="2"/>
      <c r="J42" s="2"/>
      <c r="K42" s="2">
        <f t="shared" si="6"/>
        <v>1700</v>
      </c>
      <c r="L42" s="2"/>
      <c r="M42" s="2"/>
      <c r="N42" s="3">
        <v>120</v>
      </c>
      <c r="O42" s="4">
        <f t="shared" si="11"/>
        <v>120</v>
      </c>
      <c r="P42" s="4">
        <f t="shared" si="8"/>
        <v>1580</v>
      </c>
      <c r="Q42" s="2"/>
      <c r="R42" s="5">
        <f t="shared" si="9"/>
        <v>1580</v>
      </c>
    </row>
    <row r="43" spans="1:18" s="3" customFormat="1" ht="27.75" customHeight="1">
      <c r="A43" s="13">
        <f t="shared" si="0"/>
        <v>42</v>
      </c>
      <c r="B43" s="12" t="s">
        <v>55</v>
      </c>
      <c r="C43" s="1" t="s">
        <v>53</v>
      </c>
      <c r="D43" s="2">
        <v>1700</v>
      </c>
      <c r="E43" s="7">
        <f t="shared" si="10"/>
        <v>56.666666666666664</v>
      </c>
      <c r="F43" s="7">
        <v>1700</v>
      </c>
      <c r="G43" s="1">
        <v>30</v>
      </c>
      <c r="H43" s="2">
        <f t="shared" si="5"/>
        <v>1700</v>
      </c>
      <c r="I43" s="2"/>
      <c r="J43" s="2"/>
      <c r="K43" s="2">
        <f t="shared" si="6"/>
        <v>1700</v>
      </c>
      <c r="L43" s="2"/>
      <c r="M43" s="2"/>
      <c r="O43" s="4">
        <f t="shared" si="11"/>
        <v>0</v>
      </c>
      <c r="P43" s="4">
        <f t="shared" si="8"/>
        <v>1700</v>
      </c>
      <c r="Q43" s="2"/>
      <c r="R43" s="5">
        <f t="shared" si="9"/>
        <v>1700</v>
      </c>
    </row>
    <row r="44" spans="1:18" s="3" customFormat="1" ht="27.75" customHeight="1">
      <c r="A44" s="13">
        <f t="shared" si="0"/>
        <v>43</v>
      </c>
      <c r="B44" s="12" t="s">
        <v>84</v>
      </c>
      <c r="C44" s="1" t="s">
        <v>53</v>
      </c>
      <c r="D44" s="2">
        <v>1700</v>
      </c>
      <c r="E44" s="7">
        <f t="shared" si="10"/>
        <v>56.666666666666664</v>
      </c>
      <c r="F44" s="7">
        <v>1700</v>
      </c>
      <c r="G44" s="1">
        <v>30</v>
      </c>
      <c r="H44" s="2">
        <f t="shared" si="5"/>
        <v>1700</v>
      </c>
      <c r="I44" s="2"/>
      <c r="J44" s="2"/>
      <c r="K44" s="2">
        <f t="shared" si="6"/>
        <v>1700</v>
      </c>
      <c r="L44" s="2"/>
      <c r="M44" s="2"/>
      <c r="O44" s="4">
        <f t="shared" si="11"/>
        <v>0</v>
      </c>
      <c r="P44" s="4">
        <f t="shared" si="8"/>
        <v>1700</v>
      </c>
      <c r="Q44" s="2"/>
      <c r="R44" s="5">
        <f t="shared" si="9"/>
        <v>1700</v>
      </c>
    </row>
    <row r="45" spans="1:18" s="3" customFormat="1" ht="27.75" customHeight="1">
      <c r="A45" s="13">
        <f t="shared" si="0"/>
        <v>44</v>
      </c>
      <c r="B45" s="36" t="s">
        <v>85</v>
      </c>
      <c r="C45" s="1" t="s">
        <v>53</v>
      </c>
      <c r="D45" s="2">
        <v>1700</v>
      </c>
      <c r="E45" s="7">
        <f t="shared" si="10"/>
        <v>56.666666666666664</v>
      </c>
      <c r="F45" s="7">
        <v>1700</v>
      </c>
      <c r="G45" s="1">
        <v>24</v>
      </c>
      <c r="H45" s="2">
        <f t="shared" si="5"/>
        <v>1360</v>
      </c>
      <c r="I45" s="2"/>
      <c r="J45" s="2"/>
      <c r="K45" s="2">
        <f t="shared" si="6"/>
        <v>1360</v>
      </c>
      <c r="L45" s="2"/>
      <c r="M45" s="2"/>
      <c r="O45" s="4">
        <f t="shared" si="11"/>
        <v>0</v>
      </c>
      <c r="P45" s="4">
        <f t="shared" si="8"/>
        <v>1360</v>
      </c>
      <c r="Q45" s="2"/>
      <c r="R45" s="5">
        <f t="shared" si="9"/>
        <v>1360</v>
      </c>
    </row>
    <row r="46" spans="1:18" s="3" customFormat="1" ht="27.75" customHeight="1">
      <c r="A46" s="13">
        <f t="shared" si="0"/>
        <v>45</v>
      </c>
      <c r="B46" s="12" t="s">
        <v>56</v>
      </c>
      <c r="C46" s="1" t="s">
        <v>44</v>
      </c>
      <c r="D46" s="2">
        <v>1700</v>
      </c>
      <c r="E46" s="7">
        <f t="shared" si="10"/>
        <v>56.666666666666664</v>
      </c>
      <c r="F46" s="7">
        <v>1700</v>
      </c>
      <c r="G46" s="1">
        <v>27</v>
      </c>
      <c r="H46" s="2">
        <f t="shared" si="5"/>
        <v>1530</v>
      </c>
      <c r="I46" s="2"/>
      <c r="J46" s="2"/>
      <c r="K46" s="2">
        <f t="shared" si="6"/>
        <v>1530</v>
      </c>
      <c r="L46" s="2"/>
      <c r="M46" s="2"/>
      <c r="O46" s="4">
        <f t="shared" si="11"/>
        <v>0</v>
      </c>
      <c r="P46" s="4">
        <f t="shared" si="8"/>
        <v>1530</v>
      </c>
      <c r="Q46" s="2"/>
      <c r="R46" s="5">
        <f t="shared" si="9"/>
        <v>1530</v>
      </c>
    </row>
    <row r="47" spans="1:18" s="3" customFormat="1" ht="27.75" customHeight="1">
      <c r="A47" s="13">
        <f t="shared" si="0"/>
        <v>46</v>
      </c>
      <c r="B47" s="12" t="s">
        <v>93</v>
      </c>
      <c r="C47" s="1" t="s">
        <v>53</v>
      </c>
      <c r="D47" s="2">
        <v>1700</v>
      </c>
      <c r="E47" s="7">
        <f t="shared" si="10"/>
        <v>56.666666666666664</v>
      </c>
      <c r="F47" s="7">
        <v>1700</v>
      </c>
      <c r="G47" s="1">
        <v>15</v>
      </c>
      <c r="H47" s="2">
        <f t="shared" si="5"/>
        <v>850</v>
      </c>
      <c r="I47" s="2"/>
      <c r="J47" s="2"/>
      <c r="K47" s="2">
        <f t="shared" si="6"/>
        <v>850</v>
      </c>
      <c r="L47" s="2"/>
      <c r="M47" s="2"/>
      <c r="O47" s="4">
        <f t="shared" si="11"/>
        <v>0</v>
      </c>
      <c r="P47" s="4">
        <f t="shared" si="8"/>
        <v>850</v>
      </c>
      <c r="Q47" s="2"/>
      <c r="R47" s="5">
        <f t="shared" si="9"/>
        <v>850</v>
      </c>
    </row>
    <row r="48" spans="1:18" s="3" customFormat="1" ht="27.75" customHeight="1">
      <c r="A48" s="13">
        <f t="shared" si="0"/>
        <v>47</v>
      </c>
      <c r="B48" s="12" t="s">
        <v>57</v>
      </c>
      <c r="C48" s="1" t="s">
        <v>58</v>
      </c>
      <c r="D48" s="2">
        <v>1500</v>
      </c>
      <c r="E48" s="6">
        <f t="shared" si="10"/>
        <v>50</v>
      </c>
      <c r="F48" s="6">
        <v>1500</v>
      </c>
      <c r="G48" s="1">
        <v>30</v>
      </c>
      <c r="H48" s="2">
        <f t="shared" si="5"/>
        <v>1500</v>
      </c>
      <c r="I48" s="2"/>
      <c r="J48" s="2"/>
      <c r="K48" s="2">
        <f t="shared" si="6"/>
        <v>1500</v>
      </c>
      <c r="L48" s="2"/>
      <c r="M48" s="2"/>
      <c r="N48" s="3">
        <v>120</v>
      </c>
      <c r="O48" s="4">
        <f t="shared" si="11"/>
        <v>120</v>
      </c>
      <c r="P48" s="4">
        <f t="shared" si="8"/>
        <v>1380</v>
      </c>
      <c r="Q48" s="2"/>
      <c r="R48" s="5">
        <f t="shared" si="9"/>
        <v>1380</v>
      </c>
    </row>
    <row r="49" spans="1:18" s="3" customFormat="1" ht="27.75" customHeight="1">
      <c r="A49" s="13">
        <f t="shared" si="0"/>
        <v>48</v>
      </c>
      <c r="B49" s="12" t="s">
        <v>59</v>
      </c>
      <c r="C49" s="1" t="s">
        <v>58</v>
      </c>
      <c r="D49" s="2">
        <v>1500</v>
      </c>
      <c r="E49" s="7">
        <f t="shared" si="10"/>
        <v>50</v>
      </c>
      <c r="F49" s="7">
        <v>1500</v>
      </c>
      <c r="G49" s="1">
        <v>30</v>
      </c>
      <c r="H49" s="2">
        <f t="shared" si="5"/>
        <v>1500</v>
      </c>
      <c r="I49" s="2"/>
      <c r="J49" s="2"/>
      <c r="K49" s="2">
        <f t="shared" si="6"/>
        <v>1500</v>
      </c>
      <c r="L49" s="2"/>
      <c r="M49" s="2"/>
      <c r="O49" s="4">
        <f t="shared" si="11"/>
        <v>0</v>
      </c>
      <c r="P49" s="4">
        <f t="shared" si="8"/>
        <v>1500</v>
      </c>
      <c r="Q49" s="2"/>
      <c r="R49" s="5">
        <f t="shared" si="9"/>
        <v>1500</v>
      </c>
    </row>
    <row r="50" spans="1:18" s="3" customFormat="1" ht="27.75" customHeight="1">
      <c r="A50" s="13">
        <f t="shared" si="0"/>
        <v>49</v>
      </c>
      <c r="B50" s="12" t="s">
        <v>60</v>
      </c>
      <c r="C50" s="1" t="s">
        <v>58</v>
      </c>
      <c r="D50" s="2">
        <v>1500</v>
      </c>
      <c r="E50" s="6">
        <f t="shared" si="10"/>
        <v>50</v>
      </c>
      <c r="F50" s="6">
        <v>1500</v>
      </c>
      <c r="G50" s="1">
        <v>30</v>
      </c>
      <c r="H50" s="2">
        <f t="shared" si="5"/>
        <v>1500</v>
      </c>
      <c r="I50" s="2"/>
      <c r="J50" s="2"/>
      <c r="K50" s="2">
        <f t="shared" si="6"/>
        <v>1500</v>
      </c>
      <c r="L50" s="2"/>
      <c r="M50" s="2"/>
      <c r="O50" s="4">
        <f t="shared" si="11"/>
        <v>0</v>
      </c>
      <c r="P50" s="4">
        <f t="shared" si="8"/>
        <v>1500</v>
      </c>
      <c r="Q50" s="2"/>
      <c r="R50" s="5">
        <f t="shared" si="9"/>
        <v>1500</v>
      </c>
    </row>
    <row r="51" spans="1:18" s="3" customFormat="1" ht="27.75" customHeight="1">
      <c r="A51" s="13">
        <f t="shared" si="0"/>
        <v>50</v>
      </c>
      <c r="B51" s="12" t="s">
        <v>61</v>
      </c>
      <c r="C51" s="1" t="s">
        <v>62</v>
      </c>
      <c r="D51" s="2">
        <v>500</v>
      </c>
      <c r="E51" s="7">
        <f t="shared" si="10"/>
        <v>16.666666666666668</v>
      </c>
      <c r="F51" s="7">
        <v>500.00000000000006</v>
      </c>
      <c r="G51" s="1">
        <v>30</v>
      </c>
      <c r="H51" s="2">
        <f t="shared" si="5"/>
        <v>500.00000000000006</v>
      </c>
      <c r="I51" s="2"/>
      <c r="J51" s="2"/>
      <c r="K51" s="2">
        <f t="shared" si="6"/>
        <v>500.00000000000006</v>
      </c>
      <c r="L51" s="2"/>
      <c r="M51" s="2"/>
      <c r="O51" s="4">
        <f t="shared" si="11"/>
        <v>0</v>
      </c>
      <c r="P51" s="4">
        <f t="shared" si="8"/>
        <v>500.00000000000006</v>
      </c>
      <c r="Q51" s="2"/>
      <c r="R51" s="5">
        <f t="shared" si="9"/>
        <v>500.00000000000006</v>
      </c>
    </row>
    <row r="52" spans="1:18" s="1" customFormat="1" ht="60.75" customHeight="1">
      <c r="A52" s="41" t="s">
        <v>75</v>
      </c>
      <c r="B52" s="41"/>
      <c r="C52" s="41"/>
      <c r="D52" s="9">
        <f>SUM(D3:D51)</f>
        <v>162600</v>
      </c>
      <c r="E52" s="8">
        <f>SUM(E3:E51)</f>
        <v>5420</v>
      </c>
      <c r="F52" s="8">
        <f>SUM(F3:F51)</f>
        <v>162600</v>
      </c>
      <c r="G52" s="9"/>
      <c r="H52" s="9">
        <f t="shared" ref="H52:R52" si="12">SUM(H2:H51)</f>
        <v>171704.99999999997</v>
      </c>
      <c r="I52" s="9">
        <f t="shared" si="12"/>
        <v>0</v>
      </c>
      <c r="J52" s="9">
        <f t="shared" si="12"/>
        <v>0</v>
      </c>
      <c r="K52" s="9">
        <f t="shared" si="12"/>
        <v>171704.99999999997</v>
      </c>
      <c r="L52" s="9">
        <f t="shared" si="12"/>
        <v>183</v>
      </c>
      <c r="M52" s="9">
        <f t="shared" si="12"/>
        <v>0</v>
      </c>
      <c r="N52" s="9">
        <f t="shared" si="12"/>
        <v>1122</v>
      </c>
      <c r="O52" s="9">
        <f t="shared" si="12"/>
        <v>1305</v>
      </c>
      <c r="P52" s="9">
        <f t="shared" si="12"/>
        <v>170399.99999999997</v>
      </c>
      <c r="Q52" s="9">
        <f t="shared" si="12"/>
        <v>75900</v>
      </c>
      <c r="R52" s="9">
        <f t="shared" si="12"/>
        <v>94500.000000000029</v>
      </c>
    </row>
  </sheetData>
  <autoFilter ref="A1:R52"/>
  <mergeCells count="1">
    <mergeCell ref="A52:C52"/>
  </mergeCells>
  <pageMargins left="0.7" right="0.7" top="0.75" bottom="0.75" header="0.3" footer="0.3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I293"/>
  <sheetViews>
    <sheetView rightToLeft="1" tabSelected="1" topLeftCell="A124" workbookViewId="0">
      <selection activeCell="D155" sqref="D155"/>
    </sheetView>
  </sheetViews>
  <sheetFormatPr defaultRowHeight="15"/>
  <cols>
    <col min="4" max="4" width="10.7109375" bestFit="1" customWidth="1"/>
  </cols>
  <sheetData>
    <row r="4" spans="4:9">
      <c r="D4" t="s">
        <v>96</v>
      </c>
      <c r="E4" t="s">
        <v>97</v>
      </c>
      <c r="F4" t="s">
        <v>102</v>
      </c>
      <c r="G4" t="s">
        <v>98</v>
      </c>
      <c r="H4" t="s">
        <v>99</v>
      </c>
      <c r="I4" t="s">
        <v>100</v>
      </c>
    </row>
    <row r="5" spans="4:9">
      <c r="D5" s="38">
        <v>44986</v>
      </c>
      <c r="E5" t="s">
        <v>101</v>
      </c>
      <c r="F5" t="s">
        <v>103</v>
      </c>
      <c r="G5">
        <v>7.9749999999999996</v>
      </c>
      <c r="H5">
        <v>27500</v>
      </c>
      <c r="I5">
        <f>G5*H5</f>
        <v>219312.5</v>
      </c>
    </row>
    <row r="6" spans="4:9">
      <c r="D6" t="s">
        <v>105</v>
      </c>
      <c r="E6" t="s">
        <v>101</v>
      </c>
      <c r="F6" t="s">
        <v>104</v>
      </c>
      <c r="G6">
        <v>20.844999999999999</v>
      </c>
      <c r="H6">
        <v>29000</v>
      </c>
      <c r="I6">
        <f t="shared" ref="I6:I69" si="0">G6*H6</f>
        <v>604505</v>
      </c>
    </row>
    <row r="7" spans="4:9">
      <c r="D7" t="s">
        <v>107</v>
      </c>
      <c r="E7" t="s">
        <v>106</v>
      </c>
      <c r="G7">
        <v>2.94</v>
      </c>
      <c r="H7">
        <v>28000</v>
      </c>
      <c r="I7">
        <f t="shared" si="0"/>
        <v>82320</v>
      </c>
    </row>
    <row r="8" spans="4:9">
      <c r="D8" s="38">
        <v>45048</v>
      </c>
      <c r="E8" t="s">
        <v>101</v>
      </c>
      <c r="F8" t="s">
        <v>103</v>
      </c>
      <c r="G8">
        <v>5.8</v>
      </c>
      <c r="H8">
        <v>28000</v>
      </c>
      <c r="I8">
        <f t="shared" si="0"/>
        <v>162400</v>
      </c>
    </row>
    <row r="9" spans="4:9">
      <c r="D9" s="38">
        <v>45048</v>
      </c>
      <c r="E9" t="s">
        <v>101</v>
      </c>
      <c r="F9" t="s">
        <v>104</v>
      </c>
      <c r="G9">
        <v>0.95499999999999996</v>
      </c>
      <c r="H9">
        <v>28000</v>
      </c>
      <c r="I9">
        <f t="shared" si="0"/>
        <v>26740</v>
      </c>
    </row>
    <row r="10" spans="4:9">
      <c r="D10" s="38">
        <v>45048</v>
      </c>
      <c r="E10" t="s">
        <v>106</v>
      </c>
      <c r="G10">
        <v>2.2149999999999999</v>
      </c>
      <c r="H10">
        <v>28000</v>
      </c>
      <c r="I10">
        <f t="shared" si="0"/>
        <v>62019.999999999993</v>
      </c>
    </row>
    <row r="11" spans="4:9">
      <c r="D11" s="38">
        <v>45232</v>
      </c>
      <c r="E11" t="s">
        <v>101</v>
      </c>
      <c r="F11" t="s">
        <v>104</v>
      </c>
      <c r="G11">
        <v>1.395</v>
      </c>
      <c r="H11">
        <v>28000</v>
      </c>
      <c r="I11">
        <f t="shared" si="0"/>
        <v>39060</v>
      </c>
    </row>
    <row r="12" spans="4:9">
      <c r="D12" s="38">
        <v>45232</v>
      </c>
      <c r="E12" t="s">
        <v>101</v>
      </c>
      <c r="F12" t="s">
        <v>103</v>
      </c>
      <c r="G12">
        <v>5.49</v>
      </c>
      <c r="H12">
        <v>28000</v>
      </c>
      <c r="I12">
        <f t="shared" si="0"/>
        <v>153720</v>
      </c>
    </row>
    <row r="13" spans="4:9">
      <c r="D13" t="s">
        <v>108</v>
      </c>
      <c r="E13" t="s">
        <v>101</v>
      </c>
      <c r="F13" t="s">
        <v>104</v>
      </c>
      <c r="G13">
        <v>8.0850000000000009</v>
      </c>
      <c r="H13">
        <v>28000</v>
      </c>
      <c r="I13">
        <f t="shared" si="0"/>
        <v>226380.00000000003</v>
      </c>
    </row>
    <row r="14" spans="4:9">
      <c r="D14" t="s">
        <v>109</v>
      </c>
      <c r="E14" t="s">
        <v>110</v>
      </c>
      <c r="G14">
        <v>1.3</v>
      </c>
      <c r="H14">
        <v>28000</v>
      </c>
      <c r="I14">
        <f t="shared" si="0"/>
        <v>36400</v>
      </c>
    </row>
    <row r="15" spans="4:9">
      <c r="D15" t="s">
        <v>111</v>
      </c>
      <c r="E15" t="s">
        <v>101</v>
      </c>
      <c r="F15" t="s">
        <v>103</v>
      </c>
      <c r="G15">
        <v>10.119999999999999</v>
      </c>
      <c r="H15">
        <v>28000</v>
      </c>
      <c r="I15">
        <f t="shared" si="0"/>
        <v>283360</v>
      </c>
    </row>
    <row r="16" spans="4:9">
      <c r="D16" t="s">
        <v>112</v>
      </c>
      <c r="E16" t="s">
        <v>101</v>
      </c>
      <c r="F16" t="s">
        <v>104</v>
      </c>
      <c r="G16">
        <v>4.0199999999999996</v>
      </c>
      <c r="H16">
        <v>28000</v>
      </c>
      <c r="I16">
        <f t="shared" si="0"/>
        <v>112559.99999999999</v>
      </c>
    </row>
    <row r="17" spans="4:9">
      <c r="D17" s="38">
        <v>44960</v>
      </c>
      <c r="E17" t="s">
        <v>101</v>
      </c>
      <c r="F17" t="s">
        <v>103</v>
      </c>
      <c r="G17">
        <v>5</v>
      </c>
      <c r="H17">
        <v>29000</v>
      </c>
      <c r="I17">
        <f t="shared" si="0"/>
        <v>145000</v>
      </c>
    </row>
    <row r="18" spans="4:9">
      <c r="D18" s="38">
        <v>44960</v>
      </c>
      <c r="E18" t="s">
        <v>101</v>
      </c>
      <c r="F18" t="s">
        <v>103</v>
      </c>
      <c r="G18">
        <v>5.08</v>
      </c>
      <c r="H18">
        <v>29000</v>
      </c>
      <c r="I18">
        <f t="shared" si="0"/>
        <v>147320</v>
      </c>
    </row>
    <row r="19" spans="4:9">
      <c r="D19" s="38">
        <v>44988</v>
      </c>
      <c r="E19" t="s">
        <v>101</v>
      </c>
      <c r="F19" t="s">
        <v>104</v>
      </c>
      <c r="G19">
        <v>6.14</v>
      </c>
      <c r="H19">
        <v>29000</v>
      </c>
      <c r="I19">
        <f t="shared" si="0"/>
        <v>178060</v>
      </c>
    </row>
    <row r="20" spans="4:9">
      <c r="D20" s="38">
        <v>45202</v>
      </c>
      <c r="E20" t="s">
        <v>113</v>
      </c>
      <c r="G20">
        <v>1.99</v>
      </c>
      <c r="H20">
        <v>40000</v>
      </c>
      <c r="I20">
        <f t="shared" si="0"/>
        <v>79600</v>
      </c>
    </row>
    <row r="21" spans="4:9">
      <c r="D21" s="38">
        <v>45233</v>
      </c>
      <c r="E21" t="s">
        <v>101</v>
      </c>
      <c r="F21" t="s">
        <v>104</v>
      </c>
      <c r="G21">
        <v>4.8550000000000004</v>
      </c>
      <c r="H21">
        <v>37000</v>
      </c>
      <c r="I21">
        <f t="shared" si="0"/>
        <v>179635.00000000003</v>
      </c>
    </row>
    <row r="22" spans="4:9">
      <c r="D22" s="38">
        <v>45263</v>
      </c>
      <c r="E22" t="s">
        <v>113</v>
      </c>
      <c r="G22">
        <v>4.46</v>
      </c>
      <c r="H22">
        <v>37000</v>
      </c>
      <c r="I22">
        <f t="shared" si="0"/>
        <v>165020</v>
      </c>
    </row>
    <row r="23" spans="4:9">
      <c r="D23" t="s">
        <v>114</v>
      </c>
      <c r="E23" t="s">
        <v>101</v>
      </c>
      <c r="F23" t="s">
        <v>103</v>
      </c>
      <c r="G23">
        <v>3.73</v>
      </c>
      <c r="H23">
        <v>40000</v>
      </c>
      <c r="I23">
        <f t="shared" si="0"/>
        <v>149200</v>
      </c>
    </row>
    <row r="24" spans="4:9">
      <c r="D24" t="s">
        <v>115</v>
      </c>
      <c r="E24" t="s">
        <v>101</v>
      </c>
      <c r="F24" t="s">
        <v>104</v>
      </c>
      <c r="G24">
        <v>6.33</v>
      </c>
      <c r="H24">
        <v>40000</v>
      </c>
      <c r="I24">
        <f t="shared" si="0"/>
        <v>253200</v>
      </c>
    </row>
    <row r="25" spans="4:9">
      <c r="D25" t="s">
        <v>117</v>
      </c>
      <c r="E25" t="s">
        <v>101</v>
      </c>
      <c r="F25" t="s">
        <v>116</v>
      </c>
      <c r="G25">
        <v>8.4949999999999992</v>
      </c>
      <c r="H25">
        <v>40000</v>
      </c>
      <c r="I25">
        <f t="shared" si="0"/>
        <v>339799.99999999994</v>
      </c>
    </row>
    <row r="26" spans="4:9">
      <c r="D26" t="s">
        <v>117</v>
      </c>
      <c r="E26" t="s">
        <v>101</v>
      </c>
      <c r="F26" t="s">
        <v>116</v>
      </c>
      <c r="G26">
        <v>8.4049999999999994</v>
      </c>
      <c r="H26">
        <v>40000</v>
      </c>
      <c r="I26">
        <f t="shared" si="0"/>
        <v>336200</v>
      </c>
    </row>
    <row r="27" spans="4:9">
      <c r="D27" t="s">
        <v>117</v>
      </c>
      <c r="E27" t="s">
        <v>101</v>
      </c>
      <c r="F27" t="s">
        <v>116</v>
      </c>
      <c r="G27">
        <v>8.15</v>
      </c>
      <c r="H27">
        <v>40000</v>
      </c>
      <c r="I27">
        <f t="shared" si="0"/>
        <v>326000</v>
      </c>
    </row>
    <row r="28" spans="4:9">
      <c r="D28" t="s">
        <v>117</v>
      </c>
      <c r="E28" t="s">
        <v>101</v>
      </c>
      <c r="F28" t="s">
        <v>116</v>
      </c>
      <c r="G28">
        <v>0.56499999999999995</v>
      </c>
      <c r="H28">
        <v>40000</v>
      </c>
      <c r="I28">
        <f t="shared" si="0"/>
        <v>22599.999999999996</v>
      </c>
    </row>
    <row r="29" spans="4:9">
      <c r="D29" t="s">
        <v>118</v>
      </c>
      <c r="E29" t="s">
        <v>101</v>
      </c>
      <c r="F29" t="s">
        <v>104</v>
      </c>
      <c r="G29">
        <v>4.6150000000000002</v>
      </c>
      <c r="H29">
        <v>40000</v>
      </c>
      <c r="I29">
        <f t="shared" si="0"/>
        <v>184600</v>
      </c>
    </row>
    <row r="30" spans="4:9">
      <c r="D30" s="38">
        <v>45081</v>
      </c>
      <c r="E30" t="s">
        <v>101</v>
      </c>
      <c r="F30" t="s">
        <v>116</v>
      </c>
      <c r="G30">
        <v>2.83</v>
      </c>
      <c r="H30">
        <v>40000</v>
      </c>
      <c r="I30">
        <f t="shared" si="0"/>
        <v>113200</v>
      </c>
    </row>
    <row r="31" spans="4:9">
      <c r="D31" s="38">
        <v>45142</v>
      </c>
      <c r="E31" t="s">
        <v>106</v>
      </c>
      <c r="G31">
        <v>3.93</v>
      </c>
      <c r="H31">
        <v>41000</v>
      </c>
      <c r="I31">
        <f t="shared" si="0"/>
        <v>161130</v>
      </c>
    </row>
    <row r="32" spans="4:9">
      <c r="D32" s="38">
        <v>45142</v>
      </c>
      <c r="E32" t="s">
        <v>106</v>
      </c>
      <c r="G32">
        <v>8.9450000000000003</v>
      </c>
      <c r="H32">
        <v>41000</v>
      </c>
      <c r="I32">
        <f t="shared" si="0"/>
        <v>366745</v>
      </c>
    </row>
    <row r="33" spans="4:9">
      <c r="D33" s="38">
        <v>45264</v>
      </c>
      <c r="E33" t="s">
        <v>106</v>
      </c>
      <c r="G33">
        <v>5.1150000000000002</v>
      </c>
      <c r="H33">
        <v>41000</v>
      </c>
      <c r="I33">
        <f t="shared" si="0"/>
        <v>209715</v>
      </c>
    </row>
    <row r="34" spans="4:9">
      <c r="D34" s="38">
        <v>45264</v>
      </c>
      <c r="E34" t="s">
        <v>106</v>
      </c>
      <c r="G34">
        <v>1.915</v>
      </c>
      <c r="H34">
        <v>41000</v>
      </c>
      <c r="I34">
        <f t="shared" si="0"/>
        <v>78515</v>
      </c>
    </row>
    <row r="35" spans="4:9">
      <c r="D35" t="s">
        <v>119</v>
      </c>
      <c r="E35" t="s">
        <v>106</v>
      </c>
      <c r="G35">
        <v>6.26</v>
      </c>
      <c r="H35">
        <v>41000</v>
      </c>
      <c r="I35">
        <f t="shared" si="0"/>
        <v>256660</v>
      </c>
    </row>
    <row r="36" spans="4:9">
      <c r="D36" t="s">
        <v>120</v>
      </c>
      <c r="E36" t="s">
        <v>106</v>
      </c>
      <c r="G36">
        <v>6.15</v>
      </c>
      <c r="H36">
        <v>41000</v>
      </c>
      <c r="I36">
        <f t="shared" si="0"/>
        <v>252150.00000000003</v>
      </c>
    </row>
    <row r="37" spans="4:9">
      <c r="D37" t="s">
        <v>121</v>
      </c>
      <c r="E37" t="s">
        <v>106</v>
      </c>
      <c r="G37">
        <v>8.9450000000000003</v>
      </c>
      <c r="H37">
        <v>41000</v>
      </c>
      <c r="I37">
        <f t="shared" si="0"/>
        <v>366745</v>
      </c>
    </row>
    <row r="38" spans="4:9">
      <c r="D38" t="s">
        <v>122</v>
      </c>
      <c r="E38" t="s">
        <v>101</v>
      </c>
      <c r="F38" t="s">
        <v>104</v>
      </c>
      <c r="G38">
        <v>2.5150000000000001</v>
      </c>
      <c r="H38">
        <v>41000</v>
      </c>
      <c r="I38">
        <f t="shared" si="0"/>
        <v>103115</v>
      </c>
    </row>
    <row r="39" spans="4:9">
      <c r="D39" t="s">
        <v>123</v>
      </c>
      <c r="E39" t="s">
        <v>101</v>
      </c>
      <c r="F39" t="s">
        <v>104</v>
      </c>
      <c r="G39">
        <v>2.085</v>
      </c>
      <c r="H39">
        <v>41000</v>
      </c>
      <c r="I39">
        <f t="shared" si="0"/>
        <v>85485</v>
      </c>
    </row>
    <row r="40" spans="4:9">
      <c r="D40" t="s">
        <v>123</v>
      </c>
      <c r="E40" t="s">
        <v>101</v>
      </c>
      <c r="F40" t="s">
        <v>104</v>
      </c>
      <c r="G40">
        <v>2.0449999999999999</v>
      </c>
      <c r="H40">
        <v>41000</v>
      </c>
      <c r="I40">
        <f t="shared" si="0"/>
        <v>83845</v>
      </c>
    </row>
    <row r="41" spans="4:9">
      <c r="D41" t="s">
        <v>123</v>
      </c>
      <c r="E41" t="s">
        <v>106</v>
      </c>
      <c r="G41">
        <v>5.8949999999999996</v>
      </c>
      <c r="H41">
        <v>41000</v>
      </c>
      <c r="I41">
        <f t="shared" si="0"/>
        <v>241694.99999999997</v>
      </c>
    </row>
    <row r="42" spans="4:9">
      <c r="D42" t="s">
        <v>124</v>
      </c>
      <c r="E42" t="s">
        <v>106</v>
      </c>
      <c r="G42">
        <v>6.8849999999999998</v>
      </c>
      <c r="H42">
        <v>41000</v>
      </c>
      <c r="I42">
        <f t="shared" si="0"/>
        <v>282285</v>
      </c>
    </row>
    <row r="43" spans="4:9">
      <c r="D43" t="s">
        <v>125</v>
      </c>
      <c r="E43" t="s">
        <v>106</v>
      </c>
      <c r="G43">
        <v>6.4950000000000001</v>
      </c>
      <c r="H43">
        <v>41000</v>
      </c>
      <c r="I43">
        <f t="shared" si="0"/>
        <v>266295</v>
      </c>
    </row>
    <row r="44" spans="4:9">
      <c r="D44" s="38">
        <v>44931</v>
      </c>
      <c r="E44" t="s">
        <v>106</v>
      </c>
      <c r="G44">
        <v>9.2750000000000004</v>
      </c>
      <c r="H44">
        <v>41000</v>
      </c>
      <c r="I44">
        <f t="shared" si="0"/>
        <v>380275</v>
      </c>
    </row>
    <row r="45" spans="4:9">
      <c r="D45" s="38">
        <v>44931</v>
      </c>
      <c r="E45" t="s">
        <v>106</v>
      </c>
      <c r="G45">
        <v>1.01</v>
      </c>
      <c r="H45">
        <v>41000</v>
      </c>
      <c r="I45">
        <f t="shared" si="0"/>
        <v>41410</v>
      </c>
    </row>
    <row r="46" spans="4:9">
      <c r="D46" s="38">
        <v>44962</v>
      </c>
      <c r="E46" t="s">
        <v>101</v>
      </c>
      <c r="F46" t="s">
        <v>104</v>
      </c>
      <c r="G46">
        <v>4.79</v>
      </c>
      <c r="H46">
        <v>42000</v>
      </c>
      <c r="I46">
        <f t="shared" si="0"/>
        <v>201180</v>
      </c>
    </row>
    <row r="47" spans="4:9">
      <c r="D47" s="38">
        <v>44962</v>
      </c>
      <c r="E47" t="s">
        <v>101</v>
      </c>
      <c r="F47" t="s">
        <v>116</v>
      </c>
      <c r="G47">
        <v>6.3650000000000002</v>
      </c>
      <c r="H47">
        <v>42000</v>
      </c>
      <c r="I47">
        <f t="shared" si="0"/>
        <v>267330</v>
      </c>
    </row>
    <row r="48" spans="4:9">
      <c r="D48" s="38">
        <v>45112</v>
      </c>
      <c r="E48" t="s">
        <v>106</v>
      </c>
      <c r="G48">
        <v>6.3949999999999996</v>
      </c>
      <c r="H48">
        <v>41000</v>
      </c>
      <c r="I48">
        <f t="shared" si="0"/>
        <v>262195</v>
      </c>
    </row>
    <row r="49" spans="4:9">
      <c r="D49" s="38">
        <v>45143</v>
      </c>
      <c r="E49" t="s">
        <v>101</v>
      </c>
      <c r="F49" t="s">
        <v>104</v>
      </c>
      <c r="G49">
        <v>4.8899999999999997</v>
      </c>
      <c r="H49">
        <v>41000</v>
      </c>
      <c r="I49">
        <f t="shared" si="0"/>
        <v>200490</v>
      </c>
    </row>
    <row r="50" spans="4:9">
      <c r="D50" s="38">
        <v>45143</v>
      </c>
      <c r="E50" t="s">
        <v>106</v>
      </c>
      <c r="G50">
        <v>5.0549999999999997</v>
      </c>
      <c r="H50">
        <v>41000</v>
      </c>
      <c r="I50">
        <f t="shared" si="0"/>
        <v>207255</v>
      </c>
    </row>
    <row r="51" spans="4:9">
      <c r="D51" s="38">
        <v>45204</v>
      </c>
      <c r="E51" t="s">
        <v>128</v>
      </c>
      <c r="G51">
        <v>5.82</v>
      </c>
      <c r="H51">
        <v>41000</v>
      </c>
      <c r="I51">
        <f t="shared" si="0"/>
        <v>238620</v>
      </c>
    </row>
    <row r="52" spans="4:9">
      <c r="D52" s="38">
        <v>45235</v>
      </c>
      <c r="E52" t="s">
        <v>128</v>
      </c>
      <c r="G52">
        <v>5.8650000000000002</v>
      </c>
      <c r="H52">
        <v>41000</v>
      </c>
      <c r="I52">
        <f t="shared" si="0"/>
        <v>240465</v>
      </c>
    </row>
    <row r="53" spans="4:9">
      <c r="D53" s="38">
        <v>45265</v>
      </c>
      <c r="E53" t="s">
        <v>128</v>
      </c>
      <c r="G53">
        <v>1.3049999999999999</v>
      </c>
      <c r="H53">
        <v>41000</v>
      </c>
      <c r="I53">
        <f t="shared" si="0"/>
        <v>53505</v>
      </c>
    </row>
    <row r="54" spans="4:9">
      <c r="D54" t="s">
        <v>126</v>
      </c>
      <c r="E54" t="s">
        <v>128</v>
      </c>
      <c r="G54">
        <v>1.03</v>
      </c>
      <c r="H54">
        <v>41000</v>
      </c>
      <c r="I54">
        <f t="shared" si="0"/>
        <v>42230</v>
      </c>
    </row>
    <row r="55" spans="4:9">
      <c r="D55" t="s">
        <v>127</v>
      </c>
      <c r="E55" t="s">
        <v>128</v>
      </c>
      <c r="G55">
        <v>2.1150000000000002</v>
      </c>
      <c r="H55">
        <v>40250</v>
      </c>
      <c r="I55">
        <f t="shared" si="0"/>
        <v>85128.750000000015</v>
      </c>
    </row>
    <row r="56" spans="4:9">
      <c r="D56" t="s">
        <v>127</v>
      </c>
      <c r="E56" t="s">
        <v>128</v>
      </c>
      <c r="G56">
        <v>3.8650000000000002</v>
      </c>
      <c r="H56">
        <v>40250</v>
      </c>
      <c r="I56">
        <f t="shared" si="0"/>
        <v>155566.25</v>
      </c>
    </row>
    <row r="57" spans="4:9">
      <c r="D57" t="s">
        <v>129</v>
      </c>
      <c r="E57" t="s">
        <v>128</v>
      </c>
      <c r="G57">
        <v>1.925</v>
      </c>
      <c r="H57">
        <v>40250</v>
      </c>
      <c r="I57">
        <f t="shared" si="0"/>
        <v>77481.25</v>
      </c>
    </row>
    <row r="58" spans="4:9">
      <c r="D58" t="s">
        <v>129</v>
      </c>
      <c r="E58" t="s">
        <v>128</v>
      </c>
      <c r="G58">
        <v>6.3650000000000002</v>
      </c>
      <c r="H58">
        <v>40250</v>
      </c>
      <c r="I58">
        <f t="shared" si="0"/>
        <v>256191.25</v>
      </c>
    </row>
    <row r="59" spans="4:9">
      <c r="D59" t="s">
        <v>130</v>
      </c>
      <c r="E59" t="s">
        <v>101</v>
      </c>
      <c r="F59" t="s">
        <v>104</v>
      </c>
      <c r="G59">
        <v>5.6550000000000002</v>
      </c>
      <c r="H59">
        <v>39000</v>
      </c>
      <c r="I59">
        <f t="shared" si="0"/>
        <v>220545</v>
      </c>
    </row>
    <row r="60" spans="4:9">
      <c r="D60" t="s">
        <v>131</v>
      </c>
      <c r="E60" t="s">
        <v>128</v>
      </c>
      <c r="G60">
        <v>5.8949999999999996</v>
      </c>
      <c r="H60">
        <v>39000</v>
      </c>
      <c r="I60">
        <f t="shared" si="0"/>
        <v>229904.99999999997</v>
      </c>
    </row>
    <row r="61" spans="4:9">
      <c r="D61" t="s">
        <v>131</v>
      </c>
      <c r="E61" t="s">
        <v>128</v>
      </c>
      <c r="G61">
        <v>7.9249999999999998</v>
      </c>
      <c r="H61">
        <v>39000</v>
      </c>
      <c r="I61">
        <f t="shared" si="0"/>
        <v>309075</v>
      </c>
    </row>
    <row r="62" spans="4:9">
      <c r="D62" t="s">
        <v>132</v>
      </c>
      <c r="E62" t="s">
        <v>128</v>
      </c>
      <c r="G62">
        <v>1.9550000000000001</v>
      </c>
      <c r="H62">
        <v>39000</v>
      </c>
      <c r="I62">
        <f t="shared" si="0"/>
        <v>76245</v>
      </c>
    </row>
    <row r="63" spans="4:9">
      <c r="D63" t="s">
        <v>133</v>
      </c>
      <c r="E63" t="s">
        <v>101</v>
      </c>
      <c r="F63" t="s">
        <v>104</v>
      </c>
      <c r="G63">
        <v>5.9950000000000001</v>
      </c>
      <c r="H63">
        <v>39000</v>
      </c>
      <c r="I63">
        <f t="shared" si="0"/>
        <v>233805</v>
      </c>
    </row>
    <row r="64" spans="4:9">
      <c r="D64" t="s">
        <v>135</v>
      </c>
      <c r="E64" t="s">
        <v>101</v>
      </c>
      <c r="F64" t="s">
        <v>134</v>
      </c>
      <c r="G64">
        <v>41.53</v>
      </c>
      <c r="H64">
        <v>39200</v>
      </c>
      <c r="I64">
        <f t="shared" si="0"/>
        <v>1627976</v>
      </c>
    </row>
    <row r="65" spans="4:9">
      <c r="D65" t="s">
        <v>136</v>
      </c>
      <c r="E65" t="s">
        <v>128</v>
      </c>
      <c r="G65">
        <v>3.2050000000000001</v>
      </c>
      <c r="H65">
        <v>40250</v>
      </c>
      <c r="I65">
        <f t="shared" si="0"/>
        <v>129001.25</v>
      </c>
    </row>
    <row r="66" spans="4:9">
      <c r="D66" t="s">
        <v>136</v>
      </c>
      <c r="E66" t="s">
        <v>101</v>
      </c>
      <c r="F66" t="s">
        <v>104</v>
      </c>
      <c r="G66">
        <v>0.75</v>
      </c>
      <c r="H66">
        <v>40000</v>
      </c>
      <c r="I66">
        <f t="shared" si="0"/>
        <v>30000</v>
      </c>
    </row>
    <row r="67" spans="4:9">
      <c r="D67" t="s">
        <v>136</v>
      </c>
      <c r="E67" t="s">
        <v>101</v>
      </c>
      <c r="F67" t="s">
        <v>104</v>
      </c>
      <c r="G67">
        <v>0.56000000000000005</v>
      </c>
      <c r="H67">
        <v>39000</v>
      </c>
      <c r="I67">
        <f t="shared" si="0"/>
        <v>21840.000000000004</v>
      </c>
    </row>
    <row r="68" spans="4:9">
      <c r="D68" s="38">
        <v>44991</v>
      </c>
      <c r="E68" t="s">
        <v>128</v>
      </c>
      <c r="G68">
        <v>0.96</v>
      </c>
      <c r="H68">
        <v>39000</v>
      </c>
      <c r="I68">
        <f t="shared" si="0"/>
        <v>37440</v>
      </c>
    </row>
    <row r="69" spans="4:9">
      <c r="D69" s="38">
        <v>45052</v>
      </c>
      <c r="E69" t="s">
        <v>101</v>
      </c>
      <c r="F69" t="s">
        <v>104</v>
      </c>
      <c r="G69">
        <v>1</v>
      </c>
      <c r="H69">
        <v>40000</v>
      </c>
      <c r="I69">
        <f t="shared" si="0"/>
        <v>40000</v>
      </c>
    </row>
    <row r="70" spans="4:9">
      <c r="D70" s="38">
        <v>45052</v>
      </c>
      <c r="E70" t="s">
        <v>101</v>
      </c>
      <c r="F70" t="s">
        <v>104</v>
      </c>
      <c r="G70">
        <v>2.41</v>
      </c>
      <c r="H70">
        <v>39000</v>
      </c>
      <c r="I70">
        <f t="shared" ref="I70:I133" si="1">G70*H70</f>
        <v>93990</v>
      </c>
    </row>
    <row r="71" spans="4:9">
      <c r="D71" s="38">
        <v>45113</v>
      </c>
      <c r="E71" t="s">
        <v>101</v>
      </c>
      <c r="F71" t="s">
        <v>116</v>
      </c>
      <c r="G71">
        <v>5.91</v>
      </c>
      <c r="H71">
        <v>40000</v>
      </c>
      <c r="I71">
        <f t="shared" si="1"/>
        <v>236400</v>
      </c>
    </row>
    <row r="72" spans="4:9">
      <c r="D72" s="38">
        <v>45205</v>
      </c>
      <c r="E72" t="s">
        <v>101</v>
      </c>
      <c r="F72" t="s">
        <v>116</v>
      </c>
      <c r="G72">
        <v>3.91</v>
      </c>
      <c r="H72">
        <v>39000</v>
      </c>
      <c r="I72">
        <f t="shared" si="1"/>
        <v>152490</v>
      </c>
    </row>
    <row r="73" spans="4:9">
      <c r="D73" s="38">
        <v>45205</v>
      </c>
      <c r="E73" t="s">
        <v>101</v>
      </c>
      <c r="F73" t="s">
        <v>104</v>
      </c>
      <c r="G73">
        <v>6.78</v>
      </c>
      <c r="H73">
        <v>40000</v>
      </c>
      <c r="I73">
        <f t="shared" si="1"/>
        <v>271200</v>
      </c>
    </row>
    <row r="74" spans="4:9">
      <c r="D74" s="38">
        <v>45266</v>
      </c>
      <c r="E74" t="s">
        <v>101</v>
      </c>
      <c r="F74" t="s">
        <v>137</v>
      </c>
      <c r="G74">
        <v>7.02</v>
      </c>
      <c r="H74">
        <v>37000</v>
      </c>
      <c r="I74">
        <f t="shared" si="1"/>
        <v>259739.99999999997</v>
      </c>
    </row>
    <row r="75" spans="4:9">
      <c r="D75" t="s">
        <v>138</v>
      </c>
      <c r="E75" t="s">
        <v>101</v>
      </c>
      <c r="F75" t="s">
        <v>104</v>
      </c>
      <c r="G75">
        <v>3.98</v>
      </c>
      <c r="H75">
        <v>39500</v>
      </c>
      <c r="I75">
        <f t="shared" si="1"/>
        <v>157210</v>
      </c>
    </row>
    <row r="76" spans="4:9">
      <c r="D76" t="s">
        <v>139</v>
      </c>
      <c r="E76" t="s">
        <v>128</v>
      </c>
      <c r="G76">
        <v>0.76500000000000001</v>
      </c>
      <c r="H76">
        <v>39500</v>
      </c>
      <c r="I76">
        <f t="shared" si="1"/>
        <v>30217.5</v>
      </c>
    </row>
    <row r="77" spans="4:9">
      <c r="D77" t="s">
        <v>140</v>
      </c>
      <c r="E77" t="s">
        <v>128</v>
      </c>
      <c r="G77">
        <v>0.185</v>
      </c>
      <c r="H77">
        <v>39500</v>
      </c>
      <c r="I77">
        <f t="shared" si="1"/>
        <v>7307.5</v>
      </c>
    </row>
    <row r="78" spans="4:9">
      <c r="D78" s="38">
        <v>44964</v>
      </c>
      <c r="E78" t="s">
        <v>101</v>
      </c>
      <c r="F78" t="s">
        <v>104</v>
      </c>
      <c r="G78">
        <v>6.61</v>
      </c>
      <c r="H78">
        <v>39000</v>
      </c>
      <c r="I78">
        <f t="shared" si="1"/>
        <v>257790</v>
      </c>
    </row>
    <row r="79" spans="4:9">
      <c r="D79" s="38">
        <v>45176</v>
      </c>
      <c r="E79" t="s">
        <v>101</v>
      </c>
      <c r="F79" t="s">
        <v>104</v>
      </c>
      <c r="G79">
        <v>5.085</v>
      </c>
      <c r="H79">
        <v>38000</v>
      </c>
      <c r="I79">
        <f t="shared" si="1"/>
        <v>193230</v>
      </c>
    </row>
    <row r="80" spans="4:9">
      <c r="D80" t="s">
        <v>141</v>
      </c>
      <c r="E80" t="s">
        <v>101</v>
      </c>
      <c r="F80" t="s">
        <v>104</v>
      </c>
      <c r="G80">
        <v>3.9550000000000001</v>
      </c>
      <c r="H80">
        <v>35000</v>
      </c>
      <c r="I80">
        <f t="shared" si="1"/>
        <v>138425</v>
      </c>
    </row>
    <row r="81" spans="4:9">
      <c r="D81" s="38">
        <v>44934</v>
      </c>
      <c r="E81" t="s">
        <v>101</v>
      </c>
      <c r="F81" t="s">
        <v>104</v>
      </c>
      <c r="G81">
        <v>2.9750000000000001</v>
      </c>
      <c r="H81">
        <v>34000</v>
      </c>
      <c r="I81">
        <f t="shared" si="1"/>
        <v>101150</v>
      </c>
    </row>
    <row r="82" spans="4:9">
      <c r="D82" s="38">
        <v>45177</v>
      </c>
      <c r="E82" t="s">
        <v>128</v>
      </c>
      <c r="G82">
        <v>66.42</v>
      </c>
      <c r="H82">
        <v>33300</v>
      </c>
      <c r="I82">
        <f t="shared" si="1"/>
        <v>2211786</v>
      </c>
    </row>
    <row r="83" spans="4:9">
      <c r="D83" s="38">
        <v>45207</v>
      </c>
      <c r="E83" t="s">
        <v>128</v>
      </c>
      <c r="G83">
        <v>67.33</v>
      </c>
      <c r="H83">
        <v>33300</v>
      </c>
      <c r="I83">
        <f t="shared" si="1"/>
        <v>2242089</v>
      </c>
    </row>
    <row r="84" spans="4:9">
      <c r="D84" s="38">
        <v>45268</v>
      </c>
      <c r="E84" t="s">
        <v>101</v>
      </c>
      <c r="F84" t="s">
        <v>104</v>
      </c>
      <c r="G84">
        <v>1.94</v>
      </c>
      <c r="H84">
        <v>35000</v>
      </c>
      <c r="I84">
        <f t="shared" si="1"/>
        <v>67900</v>
      </c>
    </row>
    <row r="85" spans="4:9">
      <c r="D85" t="s">
        <v>142</v>
      </c>
      <c r="E85" t="s">
        <v>101</v>
      </c>
      <c r="F85" t="s">
        <v>104</v>
      </c>
      <c r="G85">
        <v>2.8450000000000002</v>
      </c>
      <c r="H85">
        <v>35500</v>
      </c>
      <c r="I85">
        <f t="shared" si="1"/>
        <v>100997.5</v>
      </c>
    </row>
    <row r="86" spans="4:9">
      <c r="D86" t="s">
        <v>143</v>
      </c>
      <c r="E86" t="s">
        <v>128</v>
      </c>
      <c r="G86">
        <v>7.8250000000000002</v>
      </c>
      <c r="H86">
        <v>34000</v>
      </c>
      <c r="I86">
        <f t="shared" si="1"/>
        <v>266050</v>
      </c>
    </row>
    <row r="87" spans="4:9">
      <c r="D87" t="s">
        <v>143</v>
      </c>
      <c r="E87" t="s">
        <v>128</v>
      </c>
      <c r="G87">
        <v>7.835</v>
      </c>
      <c r="H87">
        <v>34000</v>
      </c>
      <c r="I87">
        <f t="shared" si="1"/>
        <v>266390</v>
      </c>
    </row>
    <row r="88" spans="4:9">
      <c r="D88" t="s">
        <v>144</v>
      </c>
      <c r="E88" t="s">
        <v>101</v>
      </c>
      <c r="F88" t="s">
        <v>116</v>
      </c>
      <c r="G88">
        <v>4.21</v>
      </c>
      <c r="H88">
        <v>35200</v>
      </c>
      <c r="I88">
        <f t="shared" si="1"/>
        <v>148192</v>
      </c>
    </row>
    <row r="89" spans="4:9">
      <c r="D89" t="s">
        <v>145</v>
      </c>
      <c r="E89" t="s">
        <v>101</v>
      </c>
      <c r="F89" t="s">
        <v>116</v>
      </c>
      <c r="G89">
        <v>0.995</v>
      </c>
      <c r="H89">
        <v>35200</v>
      </c>
      <c r="I89">
        <f t="shared" si="1"/>
        <v>35024</v>
      </c>
    </row>
    <row r="90" spans="4:9">
      <c r="D90" t="s">
        <v>144</v>
      </c>
      <c r="E90" t="s">
        <v>146</v>
      </c>
      <c r="G90">
        <v>53.26</v>
      </c>
      <c r="H90">
        <v>35200</v>
      </c>
      <c r="I90">
        <f t="shared" si="1"/>
        <v>1874752</v>
      </c>
    </row>
    <row r="91" spans="4:9">
      <c r="D91" t="s">
        <v>144</v>
      </c>
      <c r="E91" t="s">
        <v>146</v>
      </c>
      <c r="G91">
        <v>6.16</v>
      </c>
      <c r="H91">
        <v>35200</v>
      </c>
      <c r="I91">
        <f t="shared" si="1"/>
        <v>216832</v>
      </c>
    </row>
    <row r="92" spans="4:9">
      <c r="D92" s="38">
        <v>45116</v>
      </c>
      <c r="E92" t="s">
        <v>146</v>
      </c>
      <c r="G92">
        <v>6.2220000000000004</v>
      </c>
      <c r="H92">
        <v>35200</v>
      </c>
      <c r="I92">
        <f t="shared" si="1"/>
        <v>219014.40000000002</v>
      </c>
    </row>
    <row r="93" spans="4:9">
      <c r="D93" s="38">
        <v>45178</v>
      </c>
      <c r="E93" t="s">
        <v>128</v>
      </c>
      <c r="G93">
        <v>3.86</v>
      </c>
      <c r="H93">
        <v>34000</v>
      </c>
      <c r="I93">
        <f t="shared" si="1"/>
        <v>131240</v>
      </c>
    </row>
    <row r="94" spans="4:9">
      <c r="D94" t="s">
        <v>147</v>
      </c>
      <c r="E94" t="s">
        <v>101</v>
      </c>
      <c r="F94" t="s">
        <v>116</v>
      </c>
      <c r="G94">
        <v>1.7250000000000001</v>
      </c>
      <c r="H94">
        <v>34000</v>
      </c>
      <c r="I94">
        <f t="shared" si="1"/>
        <v>58650</v>
      </c>
    </row>
    <row r="95" spans="4:9">
      <c r="D95" t="s">
        <v>148</v>
      </c>
      <c r="E95" t="s">
        <v>149</v>
      </c>
      <c r="G95">
        <v>3.165</v>
      </c>
      <c r="H95">
        <v>34000</v>
      </c>
      <c r="I95">
        <f t="shared" si="1"/>
        <v>107610</v>
      </c>
    </row>
    <row r="96" spans="4:9">
      <c r="D96" t="s">
        <v>150</v>
      </c>
      <c r="E96" t="s">
        <v>128</v>
      </c>
      <c r="G96">
        <v>3.07</v>
      </c>
      <c r="H96">
        <v>34000</v>
      </c>
      <c r="I96">
        <f t="shared" si="1"/>
        <v>104380</v>
      </c>
    </row>
    <row r="97" spans="4:9">
      <c r="D97" t="s">
        <v>151</v>
      </c>
      <c r="E97" t="s">
        <v>128</v>
      </c>
      <c r="G97">
        <v>52.58</v>
      </c>
      <c r="H97">
        <v>35000</v>
      </c>
      <c r="I97">
        <f t="shared" si="1"/>
        <v>1840300</v>
      </c>
    </row>
    <row r="98" spans="4:9">
      <c r="D98" t="s">
        <v>152</v>
      </c>
      <c r="E98" t="s">
        <v>101</v>
      </c>
      <c r="F98" t="s">
        <v>116</v>
      </c>
      <c r="G98">
        <v>7.125</v>
      </c>
      <c r="H98">
        <v>34000</v>
      </c>
      <c r="I98">
        <f t="shared" si="1"/>
        <v>242250</v>
      </c>
    </row>
    <row r="99" spans="4:9">
      <c r="D99" s="38">
        <v>45056</v>
      </c>
      <c r="E99" t="s">
        <v>101</v>
      </c>
      <c r="F99" t="s">
        <v>116</v>
      </c>
      <c r="G99">
        <v>4.2699999999999996</v>
      </c>
      <c r="H99">
        <v>34000</v>
      </c>
      <c r="I99">
        <f t="shared" si="1"/>
        <v>145180</v>
      </c>
    </row>
    <row r="100" spans="4:9">
      <c r="D100" s="38">
        <v>45117</v>
      </c>
      <c r="E100" t="s">
        <v>128</v>
      </c>
      <c r="G100">
        <v>3.9049999999999998</v>
      </c>
      <c r="H100">
        <v>34000</v>
      </c>
      <c r="I100">
        <f t="shared" si="1"/>
        <v>132770</v>
      </c>
    </row>
    <row r="101" spans="4:9">
      <c r="D101" s="38">
        <v>45117</v>
      </c>
      <c r="E101" t="s">
        <v>153</v>
      </c>
      <c r="F101" t="s">
        <v>154</v>
      </c>
      <c r="G101">
        <v>6.69</v>
      </c>
      <c r="H101">
        <v>34000</v>
      </c>
      <c r="I101">
        <f t="shared" si="1"/>
        <v>227460</v>
      </c>
    </row>
    <row r="102" spans="4:9">
      <c r="D102" s="38">
        <v>45117</v>
      </c>
      <c r="E102" t="s">
        <v>153</v>
      </c>
      <c r="F102" t="s">
        <v>154</v>
      </c>
      <c r="G102">
        <v>1.56</v>
      </c>
      <c r="H102">
        <v>34000</v>
      </c>
      <c r="I102">
        <f t="shared" si="1"/>
        <v>53040</v>
      </c>
    </row>
    <row r="103" spans="4:9">
      <c r="D103" s="38">
        <v>45148</v>
      </c>
      <c r="E103" t="s">
        <v>101</v>
      </c>
      <c r="G103">
        <v>1.085</v>
      </c>
      <c r="H103">
        <v>34000</v>
      </c>
      <c r="I103">
        <f t="shared" si="1"/>
        <v>36890</v>
      </c>
    </row>
    <row r="104" spans="4:9">
      <c r="D104" s="38">
        <v>45179</v>
      </c>
      <c r="E104" t="s">
        <v>153</v>
      </c>
      <c r="F104" t="s">
        <v>154</v>
      </c>
      <c r="G104">
        <v>4.6550000000000002</v>
      </c>
      <c r="H104">
        <v>34000</v>
      </c>
      <c r="I104">
        <f t="shared" si="1"/>
        <v>158270</v>
      </c>
    </row>
    <row r="105" spans="4:9">
      <c r="D105" s="38">
        <v>45209</v>
      </c>
      <c r="E105" t="s">
        <v>153</v>
      </c>
      <c r="F105" t="s">
        <v>154</v>
      </c>
      <c r="G105">
        <v>2.0649999999999999</v>
      </c>
      <c r="H105">
        <v>34000</v>
      </c>
      <c r="I105">
        <f t="shared" si="1"/>
        <v>70210</v>
      </c>
    </row>
    <row r="106" spans="4:9">
      <c r="D106" s="38">
        <v>45209</v>
      </c>
      <c r="E106" t="s">
        <v>153</v>
      </c>
      <c r="F106" t="s">
        <v>154</v>
      </c>
      <c r="G106">
        <v>4.46</v>
      </c>
      <c r="H106">
        <v>34000</v>
      </c>
      <c r="I106">
        <f t="shared" si="1"/>
        <v>151640</v>
      </c>
    </row>
    <row r="107" spans="4:9">
      <c r="D107" s="38">
        <v>45240</v>
      </c>
      <c r="E107" t="s">
        <v>153</v>
      </c>
      <c r="F107" t="s">
        <v>154</v>
      </c>
      <c r="G107">
        <v>2.5649999999999999</v>
      </c>
      <c r="H107">
        <v>34500</v>
      </c>
      <c r="I107">
        <f t="shared" si="1"/>
        <v>88492.5</v>
      </c>
    </row>
    <row r="108" spans="4:9">
      <c r="D108" t="s">
        <v>155</v>
      </c>
      <c r="E108" t="s">
        <v>149</v>
      </c>
      <c r="G108">
        <v>3.02</v>
      </c>
      <c r="H108">
        <v>34000</v>
      </c>
      <c r="I108">
        <f t="shared" si="1"/>
        <v>102680</v>
      </c>
    </row>
    <row r="109" spans="4:9">
      <c r="D109" t="s">
        <v>155</v>
      </c>
      <c r="E109" t="s">
        <v>149</v>
      </c>
      <c r="G109">
        <v>1.01</v>
      </c>
      <c r="H109">
        <v>34000</v>
      </c>
      <c r="I109">
        <f t="shared" si="1"/>
        <v>34340</v>
      </c>
    </row>
    <row r="110" spans="4:9">
      <c r="D110" s="39" t="s">
        <v>155</v>
      </c>
      <c r="E110" s="39" t="s">
        <v>149</v>
      </c>
      <c r="F110" s="39"/>
      <c r="G110" s="39">
        <v>3.2650000000000001</v>
      </c>
      <c r="H110" s="39">
        <v>34000</v>
      </c>
      <c r="I110" s="39">
        <f t="shared" si="1"/>
        <v>111010</v>
      </c>
    </row>
    <row r="111" spans="4:9">
      <c r="D111" t="s">
        <v>156</v>
      </c>
      <c r="E111" t="s">
        <v>149</v>
      </c>
      <c r="G111">
        <v>5.0999999999999996</v>
      </c>
      <c r="H111">
        <v>38500</v>
      </c>
      <c r="I111">
        <f t="shared" si="1"/>
        <v>196350</v>
      </c>
    </row>
    <row r="112" spans="4:9">
      <c r="D112" t="s">
        <v>157</v>
      </c>
      <c r="E112" t="s">
        <v>159</v>
      </c>
      <c r="G112">
        <v>9.8249999999999993</v>
      </c>
      <c r="H112">
        <v>42000</v>
      </c>
      <c r="I112">
        <f t="shared" si="1"/>
        <v>412649.99999999994</v>
      </c>
    </row>
    <row r="113" spans="4:9">
      <c r="D113" t="s">
        <v>158</v>
      </c>
      <c r="E113" t="s">
        <v>159</v>
      </c>
      <c r="G113">
        <v>4.17</v>
      </c>
      <c r="H113">
        <v>42000</v>
      </c>
      <c r="I113">
        <f t="shared" si="1"/>
        <v>175140</v>
      </c>
    </row>
    <row r="114" spans="4:9">
      <c r="D114" t="s">
        <v>160</v>
      </c>
      <c r="E114" t="s">
        <v>159</v>
      </c>
      <c r="G114">
        <v>7.79</v>
      </c>
      <c r="H114">
        <v>42000</v>
      </c>
      <c r="I114">
        <f t="shared" si="1"/>
        <v>327180</v>
      </c>
    </row>
    <row r="115" spans="4:9">
      <c r="D115" t="s">
        <v>161</v>
      </c>
      <c r="E115" t="s">
        <v>101</v>
      </c>
      <c r="F115" t="s">
        <v>116</v>
      </c>
      <c r="G115">
        <v>7.23</v>
      </c>
      <c r="H115">
        <v>42000</v>
      </c>
      <c r="I115">
        <f t="shared" si="1"/>
        <v>303660</v>
      </c>
    </row>
    <row r="116" spans="4:9">
      <c r="D116" t="s">
        <v>162</v>
      </c>
      <c r="E116" t="s">
        <v>159</v>
      </c>
      <c r="G116">
        <v>6.45</v>
      </c>
      <c r="H116">
        <v>42000</v>
      </c>
      <c r="I116">
        <f t="shared" si="1"/>
        <v>270900</v>
      </c>
    </row>
    <row r="117" spans="4:9">
      <c r="D117" t="s">
        <v>162</v>
      </c>
      <c r="E117" t="s">
        <v>128</v>
      </c>
      <c r="G117">
        <v>8.01</v>
      </c>
      <c r="H117">
        <v>42000</v>
      </c>
      <c r="I117">
        <f t="shared" si="1"/>
        <v>336420</v>
      </c>
    </row>
    <row r="118" spans="4:9">
      <c r="D118" t="s">
        <v>162</v>
      </c>
      <c r="E118" t="s">
        <v>128</v>
      </c>
      <c r="G118">
        <v>8.1150000000000002</v>
      </c>
      <c r="H118">
        <v>42000</v>
      </c>
      <c r="I118">
        <f t="shared" si="1"/>
        <v>340830</v>
      </c>
    </row>
    <row r="119" spans="4:9">
      <c r="D119" s="38">
        <v>44968</v>
      </c>
      <c r="E119" t="s">
        <v>128</v>
      </c>
      <c r="G119">
        <v>8.18</v>
      </c>
      <c r="H119">
        <v>42000</v>
      </c>
      <c r="I119">
        <f t="shared" si="1"/>
        <v>343560</v>
      </c>
    </row>
    <row r="120" spans="4:9">
      <c r="D120" s="38">
        <v>44968</v>
      </c>
      <c r="E120" t="s">
        <v>128</v>
      </c>
      <c r="G120">
        <v>6.1</v>
      </c>
      <c r="H120">
        <v>42000</v>
      </c>
      <c r="I120">
        <f t="shared" si="1"/>
        <v>256199.99999999997</v>
      </c>
    </row>
    <row r="121" spans="4:9">
      <c r="D121" s="38">
        <v>44996</v>
      </c>
      <c r="E121" t="s">
        <v>159</v>
      </c>
      <c r="G121">
        <v>10.365</v>
      </c>
      <c r="H121">
        <v>41000</v>
      </c>
      <c r="I121">
        <f t="shared" si="1"/>
        <v>424965</v>
      </c>
    </row>
    <row r="122" spans="4:9">
      <c r="D122" s="38">
        <v>45088</v>
      </c>
      <c r="E122" t="s">
        <v>159</v>
      </c>
      <c r="G122">
        <v>9.5000000000000001E-2</v>
      </c>
      <c r="H122">
        <v>41000</v>
      </c>
      <c r="I122">
        <f t="shared" si="1"/>
        <v>3895</v>
      </c>
    </row>
    <row r="123" spans="4:9">
      <c r="D123" s="38">
        <v>45118</v>
      </c>
      <c r="E123" t="s">
        <v>149</v>
      </c>
      <c r="G123">
        <v>3.9649999999999999</v>
      </c>
      <c r="H123">
        <v>40000</v>
      </c>
      <c r="I123">
        <f t="shared" si="1"/>
        <v>158600</v>
      </c>
    </row>
    <row r="124" spans="4:9">
      <c r="D124" s="38">
        <v>45149</v>
      </c>
      <c r="E124" t="s">
        <v>163</v>
      </c>
      <c r="F124" t="s">
        <v>164</v>
      </c>
      <c r="G124">
        <v>2.0699999999999998</v>
      </c>
      <c r="H124">
        <v>41000</v>
      </c>
      <c r="I124">
        <f t="shared" si="1"/>
        <v>84870</v>
      </c>
    </row>
    <row r="125" spans="4:9">
      <c r="D125" s="40">
        <v>44927</v>
      </c>
      <c r="E125" t="s">
        <v>163</v>
      </c>
      <c r="F125" t="s">
        <v>164</v>
      </c>
      <c r="G125">
        <v>10.635</v>
      </c>
      <c r="H125">
        <v>41000</v>
      </c>
      <c r="I125">
        <f t="shared" si="1"/>
        <v>436035</v>
      </c>
    </row>
    <row r="126" spans="4:9">
      <c r="D126" s="38">
        <v>45149</v>
      </c>
      <c r="E126" t="s">
        <v>163</v>
      </c>
      <c r="F126" t="s">
        <v>164</v>
      </c>
      <c r="G126">
        <v>8.2100000000000009</v>
      </c>
      <c r="H126">
        <v>41000</v>
      </c>
      <c r="I126">
        <f t="shared" si="1"/>
        <v>336610.00000000006</v>
      </c>
    </row>
    <row r="127" spans="4:9">
      <c r="D127" s="38">
        <v>45180</v>
      </c>
      <c r="E127" t="s">
        <v>159</v>
      </c>
      <c r="G127">
        <v>8.7349999999999994</v>
      </c>
      <c r="H127">
        <v>39000</v>
      </c>
      <c r="I127">
        <f t="shared" si="1"/>
        <v>340665</v>
      </c>
    </row>
    <row r="128" spans="4:9">
      <c r="D128" s="38">
        <v>45210</v>
      </c>
      <c r="E128" t="s">
        <v>163</v>
      </c>
      <c r="F128" t="s">
        <v>164</v>
      </c>
      <c r="G128">
        <v>2.0699999999999998</v>
      </c>
      <c r="H128">
        <v>39000</v>
      </c>
      <c r="I128">
        <f t="shared" si="1"/>
        <v>80730</v>
      </c>
    </row>
    <row r="129" spans="4:9">
      <c r="D129" s="38">
        <v>45271</v>
      </c>
      <c r="E129" t="s">
        <v>153</v>
      </c>
      <c r="F129" t="s">
        <v>154</v>
      </c>
      <c r="G129">
        <v>3.22</v>
      </c>
      <c r="H129">
        <v>39000</v>
      </c>
      <c r="I129">
        <f t="shared" si="1"/>
        <v>125580.00000000001</v>
      </c>
    </row>
    <row r="130" spans="4:9">
      <c r="D130" t="s">
        <v>165</v>
      </c>
      <c r="E130" t="s">
        <v>128</v>
      </c>
      <c r="G130">
        <v>8.14</v>
      </c>
      <c r="H130">
        <v>40000</v>
      </c>
      <c r="I130">
        <f t="shared" si="1"/>
        <v>325600</v>
      </c>
    </row>
    <row r="131" spans="4:9">
      <c r="D131" t="s">
        <v>165</v>
      </c>
      <c r="E131" t="s">
        <v>101</v>
      </c>
      <c r="F131" t="s">
        <v>166</v>
      </c>
      <c r="G131">
        <v>10.145</v>
      </c>
      <c r="H131">
        <v>39500</v>
      </c>
      <c r="I131">
        <f t="shared" si="1"/>
        <v>400727.5</v>
      </c>
    </row>
    <row r="132" spans="4:9">
      <c r="D132" t="s">
        <v>167</v>
      </c>
      <c r="E132" t="s">
        <v>163</v>
      </c>
      <c r="F132" t="s">
        <v>164</v>
      </c>
      <c r="G132">
        <v>4.0449999999999999</v>
      </c>
      <c r="H132">
        <v>40000</v>
      </c>
      <c r="I132">
        <f t="shared" si="1"/>
        <v>161800</v>
      </c>
    </row>
    <row r="133" spans="4:9">
      <c r="D133" t="s">
        <v>167</v>
      </c>
      <c r="E133" t="s">
        <v>163</v>
      </c>
      <c r="F133" t="s">
        <v>164</v>
      </c>
      <c r="G133">
        <v>2</v>
      </c>
      <c r="H133">
        <v>40000</v>
      </c>
      <c r="I133">
        <f t="shared" si="1"/>
        <v>80000</v>
      </c>
    </row>
    <row r="134" spans="4:9">
      <c r="D134" t="s">
        <v>168</v>
      </c>
      <c r="E134" t="s">
        <v>101</v>
      </c>
      <c r="F134" t="s">
        <v>116</v>
      </c>
      <c r="G134">
        <v>3.8250000000000002</v>
      </c>
      <c r="H134">
        <v>39000</v>
      </c>
      <c r="I134">
        <f t="shared" ref="I134:I197" si="2">G134*H134</f>
        <v>149175</v>
      </c>
    </row>
    <row r="135" spans="4:9">
      <c r="D135" t="s">
        <v>168</v>
      </c>
      <c r="E135" t="s">
        <v>128</v>
      </c>
      <c r="G135">
        <v>4</v>
      </c>
      <c r="H135">
        <v>39000</v>
      </c>
      <c r="I135">
        <f t="shared" si="2"/>
        <v>156000</v>
      </c>
    </row>
    <row r="136" spans="4:9">
      <c r="D136" t="s">
        <v>169</v>
      </c>
      <c r="E136" t="s">
        <v>101</v>
      </c>
      <c r="F136" t="s">
        <v>166</v>
      </c>
      <c r="G136">
        <v>9.9250000000000007</v>
      </c>
      <c r="H136">
        <v>39500</v>
      </c>
      <c r="I136">
        <f t="shared" si="2"/>
        <v>392037.5</v>
      </c>
    </row>
    <row r="137" spans="4:9">
      <c r="D137" t="s">
        <v>170</v>
      </c>
      <c r="E137" t="s">
        <v>128</v>
      </c>
      <c r="G137">
        <v>9.91</v>
      </c>
      <c r="H137">
        <v>40500</v>
      </c>
      <c r="I137">
        <f t="shared" si="2"/>
        <v>401355</v>
      </c>
    </row>
    <row r="138" spans="4:9">
      <c r="D138" t="s">
        <v>170</v>
      </c>
      <c r="E138" t="s">
        <v>128</v>
      </c>
      <c r="G138">
        <v>9.9849999999999994</v>
      </c>
      <c r="H138">
        <v>40500</v>
      </c>
      <c r="I138">
        <f t="shared" si="2"/>
        <v>404392.5</v>
      </c>
    </row>
    <row r="139" spans="4:9">
      <c r="D139" t="s">
        <v>171</v>
      </c>
      <c r="E139" t="s">
        <v>101</v>
      </c>
      <c r="F139" t="s">
        <v>166</v>
      </c>
      <c r="G139">
        <v>1.28</v>
      </c>
      <c r="H139">
        <v>39500</v>
      </c>
      <c r="I139">
        <f t="shared" si="2"/>
        <v>50560</v>
      </c>
    </row>
    <row r="140" spans="4:9">
      <c r="D140" t="s">
        <v>172</v>
      </c>
      <c r="E140" t="s">
        <v>153</v>
      </c>
      <c r="F140" t="s">
        <v>154</v>
      </c>
      <c r="G140">
        <v>4.4400000000000004</v>
      </c>
      <c r="H140">
        <v>40000</v>
      </c>
      <c r="I140">
        <f t="shared" si="2"/>
        <v>177600.00000000003</v>
      </c>
    </row>
    <row r="141" spans="4:9">
      <c r="D141" t="s">
        <v>172</v>
      </c>
      <c r="E141" t="s">
        <v>153</v>
      </c>
      <c r="F141" t="s">
        <v>154</v>
      </c>
      <c r="G141">
        <v>1.0649999999999999</v>
      </c>
      <c r="H141">
        <v>40000</v>
      </c>
      <c r="I141">
        <f t="shared" si="2"/>
        <v>42600</v>
      </c>
    </row>
    <row r="142" spans="4:9">
      <c r="D142" s="38">
        <v>44938</v>
      </c>
      <c r="E142" t="s">
        <v>101</v>
      </c>
      <c r="F142" t="s">
        <v>116</v>
      </c>
      <c r="G142">
        <v>4.3</v>
      </c>
      <c r="H142">
        <v>39000</v>
      </c>
      <c r="I142">
        <f t="shared" si="2"/>
        <v>167700</v>
      </c>
    </row>
    <row r="143" spans="4:9">
      <c r="D143" s="38">
        <v>44938</v>
      </c>
      <c r="E143" t="s">
        <v>101</v>
      </c>
      <c r="F143" t="s">
        <v>166</v>
      </c>
      <c r="G143">
        <v>4.79</v>
      </c>
      <c r="H143">
        <v>39000</v>
      </c>
      <c r="I143">
        <f t="shared" si="2"/>
        <v>186810</v>
      </c>
    </row>
    <row r="144" spans="4:9">
      <c r="I144">
        <f t="shared" si="2"/>
        <v>0</v>
      </c>
    </row>
    <row r="145" spans="9:9">
      <c r="I145">
        <f t="shared" si="2"/>
        <v>0</v>
      </c>
    </row>
    <row r="146" spans="9:9">
      <c r="I146">
        <f t="shared" si="2"/>
        <v>0</v>
      </c>
    </row>
    <row r="147" spans="9:9">
      <c r="I147">
        <f t="shared" si="2"/>
        <v>0</v>
      </c>
    </row>
    <row r="148" spans="9:9">
      <c r="I148">
        <f t="shared" si="2"/>
        <v>0</v>
      </c>
    </row>
    <row r="149" spans="9:9">
      <c r="I149">
        <f t="shared" si="2"/>
        <v>0</v>
      </c>
    </row>
    <row r="150" spans="9:9">
      <c r="I150">
        <f t="shared" si="2"/>
        <v>0</v>
      </c>
    </row>
    <row r="151" spans="9:9">
      <c r="I151">
        <f t="shared" si="2"/>
        <v>0</v>
      </c>
    </row>
    <row r="152" spans="9:9">
      <c r="I152">
        <f t="shared" si="2"/>
        <v>0</v>
      </c>
    </row>
    <row r="153" spans="9:9">
      <c r="I153">
        <f t="shared" si="2"/>
        <v>0</v>
      </c>
    </row>
    <row r="154" spans="9:9">
      <c r="I154">
        <f t="shared" si="2"/>
        <v>0</v>
      </c>
    </row>
    <row r="155" spans="9:9">
      <c r="I155">
        <f t="shared" si="2"/>
        <v>0</v>
      </c>
    </row>
    <row r="156" spans="9:9">
      <c r="I156">
        <f t="shared" si="2"/>
        <v>0</v>
      </c>
    </row>
    <row r="157" spans="9:9">
      <c r="I157">
        <f t="shared" si="2"/>
        <v>0</v>
      </c>
    </row>
    <row r="158" spans="9:9">
      <c r="I158">
        <f t="shared" si="2"/>
        <v>0</v>
      </c>
    </row>
    <row r="159" spans="9:9">
      <c r="I159">
        <f t="shared" si="2"/>
        <v>0</v>
      </c>
    </row>
    <row r="160" spans="9:9">
      <c r="I160">
        <f t="shared" si="2"/>
        <v>0</v>
      </c>
    </row>
    <row r="161" spans="9:9">
      <c r="I161">
        <f t="shared" si="2"/>
        <v>0</v>
      </c>
    </row>
    <row r="162" spans="9:9">
      <c r="I162">
        <f t="shared" si="2"/>
        <v>0</v>
      </c>
    </row>
    <row r="163" spans="9:9">
      <c r="I163">
        <f t="shared" si="2"/>
        <v>0</v>
      </c>
    </row>
    <row r="164" spans="9:9">
      <c r="I164">
        <f t="shared" si="2"/>
        <v>0</v>
      </c>
    </row>
    <row r="165" spans="9:9">
      <c r="I165">
        <f t="shared" si="2"/>
        <v>0</v>
      </c>
    </row>
    <row r="166" spans="9:9">
      <c r="I166">
        <f t="shared" si="2"/>
        <v>0</v>
      </c>
    </row>
    <row r="167" spans="9:9">
      <c r="I167">
        <f t="shared" si="2"/>
        <v>0</v>
      </c>
    </row>
    <row r="168" spans="9:9">
      <c r="I168">
        <f t="shared" si="2"/>
        <v>0</v>
      </c>
    </row>
    <row r="169" spans="9:9">
      <c r="I169">
        <f t="shared" si="2"/>
        <v>0</v>
      </c>
    </row>
    <row r="170" spans="9:9">
      <c r="I170">
        <f t="shared" si="2"/>
        <v>0</v>
      </c>
    </row>
    <row r="171" spans="9:9">
      <c r="I171">
        <f t="shared" si="2"/>
        <v>0</v>
      </c>
    </row>
    <row r="172" spans="9:9">
      <c r="I172">
        <f t="shared" si="2"/>
        <v>0</v>
      </c>
    </row>
    <row r="173" spans="9:9">
      <c r="I173">
        <f t="shared" si="2"/>
        <v>0</v>
      </c>
    </row>
    <row r="174" spans="9:9">
      <c r="I174">
        <f t="shared" si="2"/>
        <v>0</v>
      </c>
    </row>
    <row r="175" spans="9:9">
      <c r="I175">
        <f t="shared" si="2"/>
        <v>0</v>
      </c>
    </row>
    <row r="176" spans="9:9">
      <c r="I176">
        <f t="shared" si="2"/>
        <v>0</v>
      </c>
    </row>
    <row r="177" spans="9:9">
      <c r="I177">
        <f t="shared" si="2"/>
        <v>0</v>
      </c>
    </row>
    <row r="178" spans="9:9">
      <c r="I178">
        <f t="shared" si="2"/>
        <v>0</v>
      </c>
    </row>
    <row r="179" spans="9:9">
      <c r="I179">
        <f t="shared" si="2"/>
        <v>0</v>
      </c>
    </row>
    <row r="180" spans="9:9">
      <c r="I180">
        <f t="shared" si="2"/>
        <v>0</v>
      </c>
    </row>
    <row r="181" spans="9:9">
      <c r="I181">
        <f t="shared" si="2"/>
        <v>0</v>
      </c>
    </row>
    <row r="182" spans="9:9">
      <c r="I182">
        <f t="shared" si="2"/>
        <v>0</v>
      </c>
    </row>
    <row r="183" spans="9:9">
      <c r="I183">
        <f t="shared" si="2"/>
        <v>0</v>
      </c>
    </row>
    <row r="184" spans="9:9">
      <c r="I184">
        <f t="shared" si="2"/>
        <v>0</v>
      </c>
    </row>
    <row r="185" spans="9:9">
      <c r="I185">
        <f t="shared" si="2"/>
        <v>0</v>
      </c>
    </row>
    <row r="186" spans="9:9">
      <c r="I186">
        <f t="shared" si="2"/>
        <v>0</v>
      </c>
    </row>
    <row r="187" spans="9:9">
      <c r="I187">
        <f t="shared" si="2"/>
        <v>0</v>
      </c>
    </row>
    <row r="188" spans="9:9">
      <c r="I188">
        <f t="shared" si="2"/>
        <v>0</v>
      </c>
    </row>
    <row r="189" spans="9:9">
      <c r="I189">
        <f t="shared" si="2"/>
        <v>0</v>
      </c>
    </row>
    <row r="190" spans="9:9">
      <c r="I190">
        <f t="shared" si="2"/>
        <v>0</v>
      </c>
    </row>
    <row r="191" spans="9:9">
      <c r="I191">
        <f t="shared" si="2"/>
        <v>0</v>
      </c>
    </row>
    <row r="192" spans="9:9">
      <c r="I192">
        <f t="shared" si="2"/>
        <v>0</v>
      </c>
    </row>
    <row r="193" spans="9:9">
      <c r="I193">
        <f t="shared" si="2"/>
        <v>0</v>
      </c>
    </row>
    <row r="194" spans="9:9">
      <c r="I194">
        <f t="shared" si="2"/>
        <v>0</v>
      </c>
    </row>
    <row r="195" spans="9:9">
      <c r="I195">
        <f t="shared" si="2"/>
        <v>0</v>
      </c>
    </row>
    <row r="196" spans="9:9">
      <c r="I196">
        <f t="shared" si="2"/>
        <v>0</v>
      </c>
    </row>
    <row r="197" spans="9:9">
      <c r="I197">
        <f t="shared" si="2"/>
        <v>0</v>
      </c>
    </row>
    <row r="198" spans="9:9">
      <c r="I198">
        <f t="shared" ref="I198:I261" si="3">G198*H198</f>
        <v>0</v>
      </c>
    </row>
    <row r="199" spans="9:9">
      <c r="I199">
        <f t="shared" si="3"/>
        <v>0</v>
      </c>
    </row>
    <row r="200" spans="9:9">
      <c r="I200">
        <f t="shared" si="3"/>
        <v>0</v>
      </c>
    </row>
    <row r="201" spans="9:9">
      <c r="I201">
        <f t="shared" si="3"/>
        <v>0</v>
      </c>
    </row>
    <row r="202" spans="9:9">
      <c r="I202">
        <f t="shared" si="3"/>
        <v>0</v>
      </c>
    </row>
    <row r="203" spans="9:9">
      <c r="I203">
        <f t="shared" si="3"/>
        <v>0</v>
      </c>
    </row>
    <row r="204" spans="9:9">
      <c r="I204">
        <f t="shared" si="3"/>
        <v>0</v>
      </c>
    </row>
    <row r="205" spans="9:9">
      <c r="I205">
        <f t="shared" si="3"/>
        <v>0</v>
      </c>
    </row>
    <row r="206" spans="9:9">
      <c r="I206">
        <f t="shared" si="3"/>
        <v>0</v>
      </c>
    </row>
    <row r="207" spans="9:9">
      <c r="I207">
        <f t="shared" si="3"/>
        <v>0</v>
      </c>
    </row>
    <row r="208" spans="9:9">
      <c r="I208">
        <f t="shared" si="3"/>
        <v>0</v>
      </c>
    </row>
    <row r="209" spans="9:9">
      <c r="I209">
        <f t="shared" si="3"/>
        <v>0</v>
      </c>
    </row>
    <row r="210" spans="9:9">
      <c r="I210">
        <f t="shared" si="3"/>
        <v>0</v>
      </c>
    </row>
    <row r="211" spans="9:9">
      <c r="I211">
        <f t="shared" si="3"/>
        <v>0</v>
      </c>
    </row>
    <row r="212" spans="9:9">
      <c r="I212">
        <f t="shared" si="3"/>
        <v>0</v>
      </c>
    </row>
    <row r="213" spans="9:9">
      <c r="I213">
        <f t="shared" si="3"/>
        <v>0</v>
      </c>
    </row>
    <row r="214" spans="9:9">
      <c r="I214">
        <f t="shared" si="3"/>
        <v>0</v>
      </c>
    </row>
    <row r="215" spans="9:9">
      <c r="I215">
        <f t="shared" si="3"/>
        <v>0</v>
      </c>
    </row>
    <row r="216" spans="9:9">
      <c r="I216">
        <f t="shared" si="3"/>
        <v>0</v>
      </c>
    </row>
    <row r="217" spans="9:9">
      <c r="I217">
        <f t="shared" si="3"/>
        <v>0</v>
      </c>
    </row>
    <row r="218" spans="9:9">
      <c r="I218">
        <f t="shared" si="3"/>
        <v>0</v>
      </c>
    </row>
    <row r="219" spans="9:9">
      <c r="I219">
        <f t="shared" si="3"/>
        <v>0</v>
      </c>
    </row>
    <row r="220" spans="9:9">
      <c r="I220">
        <f t="shared" si="3"/>
        <v>0</v>
      </c>
    </row>
    <row r="221" spans="9:9">
      <c r="I221">
        <f t="shared" si="3"/>
        <v>0</v>
      </c>
    </row>
    <row r="222" spans="9:9">
      <c r="I222">
        <f t="shared" si="3"/>
        <v>0</v>
      </c>
    </row>
    <row r="223" spans="9:9">
      <c r="I223">
        <f t="shared" si="3"/>
        <v>0</v>
      </c>
    </row>
    <row r="224" spans="9:9">
      <c r="I224">
        <f t="shared" si="3"/>
        <v>0</v>
      </c>
    </row>
    <row r="225" spans="9:9">
      <c r="I225">
        <f t="shared" si="3"/>
        <v>0</v>
      </c>
    </row>
    <row r="226" spans="9:9">
      <c r="I226">
        <f t="shared" si="3"/>
        <v>0</v>
      </c>
    </row>
    <row r="227" spans="9:9">
      <c r="I227">
        <f t="shared" si="3"/>
        <v>0</v>
      </c>
    </row>
    <row r="228" spans="9:9">
      <c r="I228">
        <f t="shared" si="3"/>
        <v>0</v>
      </c>
    </row>
    <row r="229" spans="9:9">
      <c r="I229">
        <f t="shared" si="3"/>
        <v>0</v>
      </c>
    </row>
    <row r="230" spans="9:9">
      <c r="I230">
        <f t="shared" si="3"/>
        <v>0</v>
      </c>
    </row>
    <row r="231" spans="9:9">
      <c r="I231">
        <f t="shared" si="3"/>
        <v>0</v>
      </c>
    </row>
    <row r="232" spans="9:9">
      <c r="I232">
        <f t="shared" si="3"/>
        <v>0</v>
      </c>
    </row>
    <row r="233" spans="9:9">
      <c r="I233">
        <f t="shared" si="3"/>
        <v>0</v>
      </c>
    </row>
    <row r="234" spans="9:9">
      <c r="I234">
        <f t="shared" si="3"/>
        <v>0</v>
      </c>
    </row>
    <row r="235" spans="9:9">
      <c r="I235">
        <f t="shared" si="3"/>
        <v>0</v>
      </c>
    </row>
    <row r="236" spans="9:9">
      <c r="I236">
        <f t="shared" si="3"/>
        <v>0</v>
      </c>
    </row>
    <row r="237" spans="9:9">
      <c r="I237">
        <f t="shared" si="3"/>
        <v>0</v>
      </c>
    </row>
    <row r="238" spans="9:9">
      <c r="I238">
        <f t="shared" si="3"/>
        <v>0</v>
      </c>
    </row>
    <row r="239" spans="9:9">
      <c r="I239">
        <f t="shared" si="3"/>
        <v>0</v>
      </c>
    </row>
    <row r="240" spans="9:9">
      <c r="I240">
        <f t="shared" si="3"/>
        <v>0</v>
      </c>
    </row>
    <row r="241" spans="9:9">
      <c r="I241">
        <f t="shared" si="3"/>
        <v>0</v>
      </c>
    </row>
    <row r="242" spans="9:9">
      <c r="I242">
        <f t="shared" si="3"/>
        <v>0</v>
      </c>
    </row>
    <row r="243" spans="9:9">
      <c r="I243">
        <f t="shared" si="3"/>
        <v>0</v>
      </c>
    </row>
    <row r="244" spans="9:9">
      <c r="I244">
        <f t="shared" si="3"/>
        <v>0</v>
      </c>
    </row>
    <row r="245" spans="9:9">
      <c r="I245">
        <f t="shared" si="3"/>
        <v>0</v>
      </c>
    </row>
    <row r="246" spans="9:9">
      <c r="I246">
        <f t="shared" si="3"/>
        <v>0</v>
      </c>
    </row>
    <row r="247" spans="9:9">
      <c r="I247">
        <f t="shared" si="3"/>
        <v>0</v>
      </c>
    </row>
    <row r="248" spans="9:9">
      <c r="I248">
        <f t="shared" si="3"/>
        <v>0</v>
      </c>
    </row>
    <row r="249" spans="9:9">
      <c r="I249">
        <f t="shared" si="3"/>
        <v>0</v>
      </c>
    </row>
    <row r="250" spans="9:9">
      <c r="I250">
        <f t="shared" si="3"/>
        <v>0</v>
      </c>
    </row>
    <row r="251" spans="9:9">
      <c r="I251">
        <f t="shared" si="3"/>
        <v>0</v>
      </c>
    </row>
    <row r="252" spans="9:9">
      <c r="I252">
        <f t="shared" si="3"/>
        <v>0</v>
      </c>
    </row>
    <row r="253" spans="9:9">
      <c r="I253">
        <f t="shared" si="3"/>
        <v>0</v>
      </c>
    </row>
    <row r="254" spans="9:9">
      <c r="I254">
        <f t="shared" si="3"/>
        <v>0</v>
      </c>
    </row>
    <row r="255" spans="9:9">
      <c r="I255">
        <f t="shared" si="3"/>
        <v>0</v>
      </c>
    </row>
    <row r="256" spans="9:9">
      <c r="I256">
        <f t="shared" si="3"/>
        <v>0</v>
      </c>
    </row>
    <row r="257" spans="9:9">
      <c r="I257">
        <f t="shared" si="3"/>
        <v>0</v>
      </c>
    </row>
    <row r="258" spans="9:9">
      <c r="I258">
        <f t="shared" si="3"/>
        <v>0</v>
      </c>
    </row>
    <row r="259" spans="9:9">
      <c r="I259">
        <f t="shared" si="3"/>
        <v>0</v>
      </c>
    </row>
    <row r="260" spans="9:9">
      <c r="I260">
        <f t="shared" si="3"/>
        <v>0</v>
      </c>
    </row>
    <row r="261" spans="9:9">
      <c r="I261">
        <f t="shared" si="3"/>
        <v>0</v>
      </c>
    </row>
    <row r="262" spans="9:9">
      <c r="I262">
        <f t="shared" ref="I262:I293" si="4">G262*H262</f>
        <v>0</v>
      </c>
    </row>
    <row r="263" spans="9:9">
      <c r="I263">
        <f t="shared" si="4"/>
        <v>0</v>
      </c>
    </row>
    <row r="264" spans="9:9">
      <c r="I264">
        <f t="shared" si="4"/>
        <v>0</v>
      </c>
    </row>
    <row r="265" spans="9:9">
      <c r="I265">
        <f t="shared" si="4"/>
        <v>0</v>
      </c>
    </row>
    <row r="266" spans="9:9">
      <c r="I266">
        <f t="shared" si="4"/>
        <v>0</v>
      </c>
    </row>
    <row r="267" spans="9:9">
      <c r="I267">
        <f t="shared" si="4"/>
        <v>0</v>
      </c>
    </row>
    <row r="268" spans="9:9">
      <c r="I268">
        <f t="shared" si="4"/>
        <v>0</v>
      </c>
    </row>
    <row r="269" spans="9:9">
      <c r="I269">
        <f t="shared" si="4"/>
        <v>0</v>
      </c>
    </row>
    <row r="270" spans="9:9">
      <c r="I270">
        <f t="shared" si="4"/>
        <v>0</v>
      </c>
    </row>
    <row r="271" spans="9:9">
      <c r="I271">
        <f t="shared" si="4"/>
        <v>0</v>
      </c>
    </row>
    <row r="272" spans="9:9">
      <c r="I272">
        <f t="shared" si="4"/>
        <v>0</v>
      </c>
    </row>
    <row r="273" spans="9:9">
      <c r="I273">
        <f t="shared" si="4"/>
        <v>0</v>
      </c>
    </row>
    <row r="274" spans="9:9">
      <c r="I274">
        <f t="shared" si="4"/>
        <v>0</v>
      </c>
    </row>
    <row r="275" spans="9:9">
      <c r="I275">
        <f t="shared" si="4"/>
        <v>0</v>
      </c>
    </row>
    <row r="276" spans="9:9">
      <c r="I276">
        <f t="shared" si="4"/>
        <v>0</v>
      </c>
    </row>
    <row r="277" spans="9:9">
      <c r="I277">
        <f t="shared" si="4"/>
        <v>0</v>
      </c>
    </row>
    <row r="278" spans="9:9">
      <c r="I278">
        <f t="shared" si="4"/>
        <v>0</v>
      </c>
    </row>
    <row r="279" spans="9:9">
      <c r="I279">
        <f t="shared" si="4"/>
        <v>0</v>
      </c>
    </row>
    <row r="280" spans="9:9">
      <c r="I280">
        <f t="shared" si="4"/>
        <v>0</v>
      </c>
    </row>
    <row r="281" spans="9:9">
      <c r="I281">
        <f t="shared" si="4"/>
        <v>0</v>
      </c>
    </row>
    <row r="282" spans="9:9">
      <c r="I282">
        <f t="shared" si="4"/>
        <v>0</v>
      </c>
    </row>
    <row r="283" spans="9:9">
      <c r="I283">
        <f t="shared" si="4"/>
        <v>0</v>
      </c>
    </row>
    <row r="284" spans="9:9">
      <c r="I284">
        <f t="shared" si="4"/>
        <v>0</v>
      </c>
    </row>
    <row r="285" spans="9:9">
      <c r="I285">
        <f t="shared" si="4"/>
        <v>0</v>
      </c>
    </row>
    <row r="286" spans="9:9">
      <c r="I286">
        <f t="shared" si="4"/>
        <v>0</v>
      </c>
    </row>
    <row r="287" spans="9:9">
      <c r="I287">
        <f t="shared" si="4"/>
        <v>0</v>
      </c>
    </row>
    <row r="288" spans="9:9">
      <c r="I288">
        <f t="shared" si="4"/>
        <v>0</v>
      </c>
    </row>
    <row r="289" spans="9:9">
      <c r="I289">
        <f t="shared" si="4"/>
        <v>0</v>
      </c>
    </row>
    <row r="290" spans="9:9">
      <c r="I290">
        <f t="shared" si="4"/>
        <v>0</v>
      </c>
    </row>
    <row r="291" spans="9:9">
      <c r="I291">
        <f t="shared" si="4"/>
        <v>0</v>
      </c>
    </row>
    <row r="292" spans="9:9">
      <c r="I292">
        <f t="shared" si="4"/>
        <v>0</v>
      </c>
    </row>
    <row r="293" spans="9:9">
      <c r="I293">
        <f t="shared" si="4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rightToLeft="1" topLeftCell="A25" workbookViewId="0">
      <selection activeCell="E39" sqref="E39"/>
    </sheetView>
  </sheetViews>
  <sheetFormatPr defaultColWidth="9" defaultRowHeight="14.25" customHeight="1"/>
  <cols>
    <col min="1" max="1" width="20.5703125" style="25" customWidth="1"/>
    <col min="2" max="2" width="5.85546875" style="26" bestFit="1" customWidth="1"/>
    <col min="3" max="3" width="16" style="17" customWidth="1"/>
    <col min="4" max="16384" width="9" style="17"/>
  </cols>
  <sheetData>
    <row r="1" spans="1:7" ht="14.25" customHeight="1">
      <c r="A1" s="42" t="s">
        <v>94</v>
      </c>
      <c r="B1" s="43"/>
      <c r="C1" s="44"/>
      <c r="D1" s="18"/>
      <c r="E1" s="16"/>
      <c r="F1" s="16"/>
      <c r="G1" s="16"/>
    </row>
    <row r="2" spans="1:7" ht="14.25" customHeight="1">
      <c r="A2" s="45"/>
      <c r="B2" s="46"/>
      <c r="C2" s="47"/>
      <c r="D2" s="18"/>
      <c r="E2" s="16"/>
      <c r="F2" s="16"/>
      <c r="G2" s="16"/>
    </row>
    <row r="3" spans="1:7" ht="14.25" customHeight="1">
      <c r="A3" s="22" t="s">
        <v>4</v>
      </c>
      <c r="B3" s="26">
        <v>10000</v>
      </c>
      <c r="C3" s="20"/>
      <c r="D3" s="19"/>
    </row>
    <row r="4" spans="1:7" ht="14.25" customHeight="1">
      <c r="A4" s="22" t="s">
        <v>5</v>
      </c>
      <c r="B4" s="26">
        <v>6000</v>
      </c>
      <c r="C4" s="20"/>
      <c r="D4" s="19"/>
    </row>
    <row r="5" spans="1:7" ht="14.25" customHeight="1">
      <c r="A5" s="22" t="s">
        <v>7</v>
      </c>
      <c r="B5" s="26">
        <v>7000</v>
      </c>
      <c r="C5" s="20"/>
      <c r="D5" s="19"/>
    </row>
    <row r="6" spans="1:7" ht="14.25" customHeight="1">
      <c r="A6" s="22" t="s">
        <v>9</v>
      </c>
      <c r="B6" s="26">
        <v>2000</v>
      </c>
      <c r="C6" s="20"/>
      <c r="D6" s="19"/>
    </row>
    <row r="7" spans="1:7" ht="14.25" customHeight="1">
      <c r="A7" s="22" t="s">
        <v>11</v>
      </c>
      <c r="B7" s="26">
        <v>1000</v>
      </c>
      <c r="C7" s="20"/>
      <c r="D7" s="19"/>
    </row>
    <row r="8" spans="1:7" ht="14.25" customHeight="1">
      <c r="A8" s="22" t="s">
        <v>13</v>
      </c>
      <c r="B8" s="26">
        <v>4000</v>
      </c>
      <c r="C8" s="20"/>
      <c r="D8" s="19"/>
    </row>
    <row r="9" spans="1:7" ht="14.25" customHeight="1">
      <c r="A9" s="22" t="s">
        <v>15</v>
      </c>
      <c r="B9" s="26">
        <v>3000</v>
      </c>
      <c r="C9" s="20"/>
      <c r="D9" s="19"/>
    </row>
    <row r="10" spans="1:7" ht="14.25" customHeight="1">
      <c r="A10" s="33" t="s">
        <v>17</v>
      </c>
      <c r="B10" s="34">
        <v>4795</v>
      </c>
      <c r="C10" s="35"/>
      <c r="D10" s="19"/>
    </row>
    <row r="11" spans="1:7" ht="14.25" customHeight="1">
      <c r="A11" s="22" t="s">
        <v>19</v>
      </c>
      <c r="B11" s="26">
        <v>775</v>
      </c>
      <c r="C11" s="20"/>
      <c r="D11" s="19"/>
    </row>
    <row r="12" spans="1:7" ht="14.25" customHeight="1">
      <c r="A12" s="22" t="s">
        <v>86</v>
      </c>
      <c r="B12" s="26">
        <v>2940</v>
      </c>
      <c r="C12" s="20"/>
      <c r="D12" s="19"/>
    </row>
    <row r="13" spans="1:7" ht="14.25" customHeight="1">
      <c r="A13" s="22" t="s">
        <v>21</v>
      </c>
      <c r="B13" s="26">
        <v>2425</v>
      </c>
      <c r="C13" s="20"/>
      <c r="D13" s="19"/>
    </row>
    <row r="14" spans="1:7" ht="14.25" customHeight="1">
      <c r="A14" s="22" t="s">
        <v>23</v>
      </c>
      <c r="B14" s="26">
        <v>500</v>
      </c>
      <c r="C14" s="20"/>
      <c r="D14" s="19"/>
    </row>
    <row r="15" spans="1:7" ht="14.25" customHeight="1">
      <c r="A15" s="22" t="s">
        <v>24</v>
      </c>
      <c r="B15" s="26">
        <v>1800.0000000000005</v>
      </c>
      <c r="C15" s="20"/>
      <c r="D15" s="19"/>
    </row>
    <row r="16" spans="1:7" ht="14.25" customHeight="1">
      <c r="A16" s="22" t="s">
        <v>26</v>
      </c>
      <c r="B16" s="26">
        <v>2500</v>
      </c>
      <c r="C16" s="20"/>
      <c r="D16" s="19"/>
    </row>
    <row r="17" spans="1:4" ht="14.25" customHeight="1">
      <c r="A17" s="22" t="s">
        <v>28</v>
      </c>
      <c r="B17" s="26">
        <v>33.333333333333485</v>
      </c>
      <c r="C17" s="20"/>
      <c r="D17" s="19"/>
    </row>
    <row r="18" spans="1:4" ht="14.25" customHeight="1">
      <c r="A18" s="22" t="s">
        <v>29</v>
      </c>
      <c r="B18" s="26">
        <v>3500</v>
      </c>
      <c r="C18" s="20"/>
      <c r="D18" s="19"/>
    </row>
    <row r="19" spans="1:4" ht="14.25" customHeight="1">
      <c r="A19" s="22" t="s">
        <v>30</v>
      </c>
      <c r="B19" s="26">
        <v>500</v>
      </c>
      <c r="C19" s="20"/>
      <c r="D19" s="19"/>
    </row>
    <row r="20" spans="1:4" ht="14.25" customHeight="1">
      <c r="A20" s="22" t="s">
        <v>31</v>
      </c>
      <c r="B20" s="26">
        <v>250</v>
      </c>
      <c r="C20" s="20"/>
      <c r="D20" s="19"/>
    </row>
    <row r="21" spans="1:4" ht="14.25" customHeight="1">
      <c r="A21" s="22" t="s">
        <v>33</v>
      </c>
      <c r="B21" s="26">
        <v>500</v>
      </c>
      <c r="C21" s="20"/>
      <c r="D21" s="19"/>
    </row>
    <row r="22" spans="1:4" ht="14.25" customHeight="1">
      <c r="A22" s="22" t="s">
        <v>35</v>
      </c>
      <c r="B22" s="26">
        <v>2000</v>
      </c>
      <c r="C22" s="20"/>
      <c r="D22" s="19"/>
    </row>
    <row r="23" spans="1:4" ht="14.25" customHeight="1">
      <c r="A23" s="22" t="s">
        <v>37</v>
      </c>
      <c r="B23" s="26">
        <v>1000</v>
      </c>
      <c r="C23" s="20"/>
      <c r="D23" s="19"/>
    </row>
    <row r="24" spans="1:4" ht="14.25" customHeight="1">
      <c r="A24" s="22" t="s">
        <v>38</v>
      </c>
      <c r="B24" s="26">
        <v>500</v>
      </c>
      <c r="C24" s="20"/>
      <c r="D24" s="19"/>
    </row>
    <row r="25" spans="1:4" ht="14.25" customHeight="1">
      <c r="A25" s="22" t="s">
        <v>39</v>
      </c>
      <c r="B25" s="26">
        <v>3000</v>
      </c>
      <c r="C25" s="20"/>
      <c r="D25" s="19"/>
    </row>
    <row r="26" spans="1:4" ht="14.25" customHeight="1">
      <c r="A26" s="22" t="s">
        <v>40</v>
      </c>
      <c r="B26" s="26">
        <v>250</v>
      </c>
      <c r="C26" s="20"/>
      <c r="D26" s="19"/>
    </row>
    <row r="27" spans="1:4" ht="14.25" customHeight="1">
      <c r="A27" s="22" t="s">
        <v>77</v>
      </c>
      <c r="B27" s="26">
        <v>2900</v>
      </c>
      <c r="C27" s="20"/>
      <c r="D27" s="19"/>
    </row>
    <row r="28" spans="1:4" ht="14.25" customHeight="1">
      <c r="A28" s="22" t="s">
        <v>41</v>
      </c>
      <c r="B28" s="26">
        <v>1000</v>
      </c>
      <c r="C28" s="20"/>
      <c r="D28" s="19"/>
    </row>
    <row r="29" spans="1:4" ht="14.25" customHeight="1">
      <c r="A29" s="22" t="s">
        <v>43</v>
      </c>
      <c r="B29" s="26">
        <v>500</v>
      </c>
      <c r="C29" s="20"/>
      <c r="D29" s="19"/>
    </row>
    <row r="30" spans="1:4" ht="14.25" customHeight="1">
      <c r="A30" s="22" t="s">
        <v>80</v>
      </c>
      <c r="B30" s="26">
        <v>2500</v>
      </c>
      <c r="C30" s="20"/>
      <c r="D30" s="19"/>
    </row>
    <row r="31" spans="1:4" ht="14.25" customHeight="1">
      <c r="A31" s="22" t="s">
        <v>79</v>
      </c>
      <c r="B31" s="26">
        <v>646.66666666666652</v>
      </c>
      <c r="C31" s="20"/>
      <c r="D31" s="19"/>
    </row>
    <row r="32" spans="1:4" ht="14.25" customHeight="1">
      <c r="A32" s="22" t="s">
        <v>78</v>
      </c>
      <c r="B32" s="26">
        <v>420</v>
      </c>
      <c r="C32" s="20"/>
      <c r="D32" s="19"/>
    </row>
    <row r="33" spans="1:4" ht="14.25" customHeight="1">
      <c r="A33" s="22" t="s">
        <v>45</v>
      </c>
      <c r="B33" s="26">
        <v>500</v>
      </c>
      <c r="C33" s="20"/>
      <c r="D33" s="19"/>
    </row>
    <row r="34" spans="1:4" ht="14.25" customHeight="1">
      <c r="A34" s="22" t="s">
        <v>47</v>
      </c>
      <c r="B34" s="26">
        <v>500</v>
      </c>
      <c r="C34" s="20"/>
      <c r="D34" s="19"/>
    </row>
    <row r="35" spans="1:4" ht="14.25" customHeight="1">
      <c r="A35" s="22" t="s">
        <v>81</v>
      </c>
      <c r="B35" s="26">
        <v>916.66666666666652</v>
      </c>
      <c r="C35" s="20"/>
      <c r="D35" s="19"/>
    </row>
    <row r="36" spans="1:4" ht="14.25" customHeight="1">
      <c r="A36" s="22" t="s">
        <v>48</v>
      </c>
      <c r="B36" s="26">
        <v>2000</v>
      </c>
      <c r="C36" s="20"/>
      <c r="D36" s="19"/>
    </row>
    <row r="37" spans="1:4" ht="14.25" customHeight="1">
      <c r="A37" s="22" t="s">
        <v>50</v>
      </c>
      <c r="B37" s="26">
        <v>1016.6666666666665</v>
      </c>
      <c r="C37" s="20"/>
      <c r="D37" s="19"/>
    </row>
    <row r="38" spans="1:4" ht="14.25" customHeight="1">
      <c r="A38" s="22" t="s">
        <v>90</v>
      </c>
      <c r="B38" s="26">
        <v>916.66666666666652</v>
      </c>
      <c r="C38" s="20"/>
      <c r="D38" s="19"/>
    </row>
    <row r="39" spans="1:4" ht="14.25" customHeight="1">
      <c r="A39" s="22" t="s">
        <v>82</v>
      </c>
      <c r="B39" s="26">
        <v>1000</v>
      </c>
      <c r="C39" s="20"/>
      <c r="D39" s="19"/>
    </row>
    <row r="40" spans="1:4" ht="14.25" customHeight="1">
      <c r="A40" s="22" t="s">
        <v>51</v>
      </c>
      <c r="B40" s="26">
        <v>2200</v>
      </c>
      <c r="C40" s="20"/>
      <c r="D40" s="19"/>
    </row>
    <row r="41" spans="1:4" ht="14.25" customHeight="1">
      <c r="A41" s="22" t="s">
        <v>88</v>
      </c>
      <c r="B41" s="26">
        <v>2000.0000000000002</v>
      </c>
      <c r="C41" s="20"/>
      <c r="D41" s="19"/>
    </row>
    <row r="42" spans="1:4" ht="14.25" customHeight="1">
      <c r="A42" s="22" t="s">
        <v>52</v>
      </c>
      <c r="B42" s="26">
        <v>1615</v>
      </c>
      <c r="C42" s="20"/>
      <c r="D42" s="19"/>
    </row>
    <row r="43" spans="1:4" ht="14.25" customHeight="1">
      <c r="A43" s="22" t="s">
        <v>54</v>
      </c>
      <c r="B43" s="26">
        <v>1580</v>
      </c>
      <c r="C43" s="20"/>
      <c r="D43" s="19"/>
    </row>
    <row r="44" spans="1:4" ht="14.25" customHeight="1">
      <c r="A44" s="22" t="s">
        <v>55</v>
      </c>
      <c r="B44" s="26">
        <v>1700</v>
      </c>
      <c r="C44" s="20"/>
      <c r="D44" s="19"/>
    </row>
    <row r="45" spans="1:4" ht="14.25" customHeight="1">
      <c r="A45" s="22" t="s">
        <v>84</v>
      </c>
      <c r="B45" s="26">
        <v>1700</v>
      </c>
      <c r="C45" s="20"/>
      <c r="D45" s="19"/>
    </row>
    <row r="46" spans="1:4" ht="14.25" customHeight="1">
      <c r="A46" s="22" t="s">
        <v>85</v>
      </c>
      <c r="B46" s="26">
        <v>1360</v>
      </c>
      <c r="C46" s="20"/>
      <c r="D46" s="19"/>
    </row>
    <row r="47" spans="1:4" ht="14.25" customHeight="1">
      <c r="A47" s="22" t="s">
        <v>56</v>
      </c>
      <c r="B47" s="26">
        <v>1530</v>
      </c>
      <c r="C47" s="20"/>
      <c r="D47" s="19"/>
    </row>
    <row r="48" spans="1:4" ht="14.25" customHeight="1">
      <c r="A48" s="22" t="s">
        <v>93</v>
      </c>
      <c r="B48" s="26">
        <v>850</v>
      </c>
      <c r="C48" s="20"/>
      <c r="D48" s="19"/>
    </row>
    <row r="49" spans="1:4" ht="14.25" customHeight="1">
      <c r="A49" s="22" t="s">
        <v>57</v>
      </c>
      <c r="B49" s="26">
        <v>1380</v>
      </c>
      <c r="C49" s="20"/>
      <c r="D49" s="19"/>
    </row>
    <row r="50" spans="1:4" ht="14.25" customHeight="1">
      <c r="A50" s="22" t="s">
        <v>59</v>
      </c>
      <c r="B50" s="26">
        <v>1500</v>
      </c>
      <c r="C50" s="20"/>
      <c r="D50" s="19"/>
    </row>
    <row r="51" spans="1:4" ht="14.25" customHeight="1">
      <c r="A51" s="22" t="s">
        <v>60</v>
      </c>
      <c r="B51" s="26">
        <v>1500</v>
      </c>
      <c r="C51" s="20"/>
      <c r="D51" s="19"/>
    </row>
    <row r="52" spans="1:4" ht="14.25" customHeight="1">
      <c r="A52" s="22" t="s">
        <v>61</v>
      </c>
      <c r="B52" s="26">
        <v>500.00000000000006</v>
      </c>
      <c r="C52" s="20"/>
      <c r="D52" s="19"/>
    </row>
    <row r="53" spans="1:4" ht="14.25" customHeight="1">
      <c r="A53" s="28" t="s">
        <v>95</v>
      </c>
      <c r="B53" s="29">
        <f ca="1">SUM(B3:B53)</f>
        <v>94500.000000000029</v>
      </c>
      <c r="C53" s="20"/>
      <c r="D53" s="19"/>
    </row>
    <row r="54" spans="1:4" ht="14.25" customHeight="1">
      <c r="A54" s="30"/>
      <c r="B54" s="31"/>
      <c r="C54" s="32"/>
      <c r="D54" s="19"/>
    </row>
    <row r="55" spans="1:4" ht="14.25" customHeight="1">
      <c r="A55" s="23"/>
      <c r="C55" s="20"/>
      <c r="D55" s="19"/>
    </row>
    <row r="56" spans="1:4" ht="14.25" customHeight="1" thickBot="1">
      <c r="A56" s="24"/>
      <c r="B56" s="27"/>
      <c r="C56" s="21"/>
      <c r="D56" s="19"/>
    </row>
  </sheetData>
  <mergeCells count="1">
    <mergeCell ref="A1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رواتب ديسمبر 2023</vt:lpstr>
      <vt:lpstr>محمد علي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sohaacc</cp:lastModifiedBy>
  <cp:lastPrinted>2024-01-05T16:37:14Z</cp:lastPrinted>
  <dcterms:created xsi:type="dcterms:W3CDTF">2015-06-05T18:17:00Z</dcterms:created>
  <dcterms:modified xsi:type="dcterms:W3CDTF">2024-01-29T14:37:56Z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80E62B650A074EA2988C2904C004F025_12</vt:lpwstr>
  </property>
  <property fmtid="{D5CDD505-2E9C-101B-9397-08002B2CF9AE}" pid="3" name="KSOProductBuildVer">
    <vt:lpwstr>1033-12.2.0.13266</vt:lpwstr>
  </property>
</Properties>
</file>